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Scicek\Desktop\Nabava 2023.g\"/>
    </mc:Choice>
  </mc:AlternateContent>
  <xr:revisionPtr revIDLastSave="0" documentId="8_{8DF5F05E-3AFE-4221-9CEA-71752DA84D74}" xr6:coauthVersionLast="47" xr6:coauthVersionMax="47" xr10:uidLastSave="{00000000-0000-0000-0000-000000000000}"/>
  <bookViews>
    <workbookView xWindow="-120" yWindow="-120" windowWidth="29040" windowHeight="15840" tabRatio="989" activeTab="4" xr2:uid="{00000000-000D-0000-FFFF-FFFF00000000}"/>
  </bookViews>
  <sheets>
    <sheet name="NASLOVNA_građ." sheetId="19" r:id="rId1"/>
    <sheet name="Opći uvjeti" sheetId="16" r:id="rId2"/>
    <sheet name="GRAĐEVINSKI RADOVI" sheetId="26" r:id="rId3"/>
    <sheet name="OSTALI RADOVI" sheetId="28" r:id="rId4"/>
    <sheet name="Rekapitulacija_GRAĐ" sheetId="27" r:id="rId5"/>
  </sheets>
  <definedNames>
    <definedName name="_xlnm.Print_Area" localSheetId="2">'GRAĐEVINSKI RADOVI'!$A$1:$F$126</definedName>
    <definedName name="_xlnm.Print_Area" localSheetId="0">NASLOVNA_građ.!$A$1:$B$31</definedName>
    <definedName name="_xlnm.Print_Area" localSheetId="4">Rekapitulacija_GRAĐ!$A$1:$F$27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28" l="1"/>
  <c r="F40" i="26"/>
  <c r="F34" i="26"/>
  <c r="A22" i="26" l="1"/>
  <c r="F12" i="28" l="1"/>
  <c r="F9" i="28"/>
  <c r="F7" i="28"/>
  <c r="A9" i="28"/>
  <c r="A12" i="28" s="1"/>
  <c r="A14" i="28" s="1"/>
  <c r="F16" i="28" l="1"/>
  <c r="F22" i="27" s="1"/>
  <c r="F98" i="26" l="1"/>
  <c r="F56" i="26" l="1"/>
  <c r="F72" i="26"/>
  <c r="F58" i="26"/>
  <c r="F22" i="26"/>
  <c r="A24" i="26"/>
  <c r="A34" i="26" l="1"/>
  <c r="A36" i="26" s="1"/>
  <c r="F82" i="26"/>
  <c r="F84" i="26" s="1"/>
  <c r="F10" i="26" l="1"/>
  <c r="F122" i="26"/>
  <c r="F124" i="26" s="1"/>
  <c r="F112" i="26"/>
  <c r="F110" i="26"/>
  <c r="F108" i="26"/>
  <c r="F96" i="26"/>
  <c r="F94" i="26"/>
  <c r="F92" i="26"/>
  <c r="F70" i="26"/>
  <c r="F60" i="26"/>
  <c r="F54" i="26"/>
  <c r="F44" i="26"/>
  <c r="F42" i="26"/>
  <c r="F38" i="26"/>
  <c r="F36" i="26"/>
  <c r="F24" i="26"/>
  <c r="F20" i="26"/>
  <c r="F19" i="26"/>
  <c r="F16" i="26"/>
  <c r="F15" i="26"/>
  <c r="F12" i="26"/>
  <c r="F62" i="26" l="1"/>
  <c r="F26" i="26"/>
  <c r="F46" i="26"/>
  <c r="F100" i="26"/>
  <c r="F74" i="26"/>
  <c r="F114" i="26"/>
  <c r="F7" i="27" l="1"/>
  <c r="F126" i="26"/>
  <c r="F13" i="27"/>
  <c r="F12" i="27"/>
  <c r="F11" i="27"/>
  <c r="A14" i="26" l="1"/>
  <c r="F14" i="27" l="1"/>
  <c r="A38" i="26" l="1"/>
  <c r="A40" i="26" s="1"/>
  <c r="A42" i="26" s="1"/>
  <c r="F10" i="27"/>
  <c r="A44" i="26" l="1"/>
  <c r="A54" i="26" s="1"/>
  <c r="F8" i="27"/>
  <c r="F9" i="27"/>
  <c r="F16" i="27" l="1"/>
  <c r="F17" i="27" s="1"/>
  <c r="F23" i="27"/>
  <c r="F25" i="27" l="1"/>
  <c r="F26" i="27" s="1"/>
  <c r="A56" i="26"/>
  <c r="A58" i="26" l="1"/>
  <c r="A60" i="26" s="1"/>
  <c r="A70" i="26" s="1"/>
  <c r="A72" i="26" l="1"/>
  <c r="A82" i="26" l="1"/>
  <c r="A92" i="26" s="1"/>
  <c r="A94" i="26" s="1"/>
  <c r="A96" i="26" s="1"/>
  <c r="A98" i="26" l="1"/>
  <c r="A108" i="26" l="1"/>
  <c r="A110" i="26" s="1"/>
  <c r="A112" i="26" s="1"/>
  <c r="A122" i="26" s="1"/>
</calcChain>
</file>

<file path=xl/sharedStrings.xml><?xml version="1.0" encoding="utf-8"?>
<sst xmlns="http://schemas.openxmlformats.org/spreadsheetml/2006/main" count="308" uniqueCount="209">
  <si>
    <t>PRIPREMNI RADOVI</t>
  </si>
  <si>
    <t>Redni broj</t>
  </si>
  <si>
    <t>Vrsta radova</t>
  </si>
  <si>
    <t>Jedinica mjere</t>
  </si>
  <si>
    <t>Količina</t>
  </si>
  <si>
    <t>Ukupna cijena bez PDV-a</t>
  </si>
  <si>
    <t>m2</t>
  </si>
  <si>
    <t>I</t>
  </si>
  <si>
    <t>m'</t>
  </si>
  <si>
    <t>m3</t>
  </si>
  <si>
    <t>II</t>
  </si>
  <si>
    <t>III</t>
  </si>
  <si>
    <t>IV</t>
  </si>
  <si>
    <t>V</t>
  </si>
  <si>
    <t>I            OPĆI UVJETI UZ TROŠKOVNIK GRAĐEVINSKO-OBRTNIČKIH RADOVA</t>
  </si>
  <si>
    <t xml:space="preserve">Prije pristupanja svim radovima (kao skidanje oštećenih dijelova konstrukcije, pročelja, završnih obrada površina, demontaže opreme i slično) potrebno je obaviti prethodni pregled s nadzornim inženjerom i unaprijed dogovoriti potreban obim posla. </t>
  </si>
  <si>
    <t xml:space="preserve">Sva rušenja i demontaže pojedinih dijelova građevine izvoditi pažljivo. Kod izvođenja pojedinih vrsta radova zabranjena je upotreba teških alata, kompresora ili sličnih uređaja koji mogu posredno prouzročiti štetu na konstruktivnim dijelovima građevine. Rušenja izvoditi tek kada su izvršena sva potrebna rasterećenja, podupiranja, osiguranja i isključivanja instalacija od nadležnih institucija. Prilikom rušenja potrebno je razvrstavati otpad te ga sukcesivno odvoziti na za to predviđene gradske deponije, a elemente koji će se ponovno ugrađivati, demontirati što pažljivije, te ih skladištiti na gradilištu odnosno na suho i sigurno mjesto za popravak i ponovnu ugradnju. Ako se prilikom rušenja i demontaže naiđe na nepredviđene detalje ili se uoče opasnosti od rušenja ili ugrožavanja okolnih elemenata građevine, izvođač je dužan o tome odmah obavjestiti projektanta. Prije početka rušenja i demontaža kvalificirana i stručna osoba mora odpojiti sve instalacije i osigurati gradilište. </t>
  </si>
  <si>
    <t xml:space="preserve">Sve radove izvesti prema opisima pojedinih stavki troškovnika, općim smjernicama iz pojedinih grupa radova, detaljima, i svim važećim tehničkim propisima i standardima, kao i uputstvima proizvođača materijala, te pravilima struke i građevinskim normama. Za izvođenje svih radova uvjetuje se rad sa stručno osposobljenom radnom snagom za pojedine vrste radova prema Zakonu o gradnji (NN 20/17), sa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</si>
  <si>
    <t xml:space="preserve">a) izvođač radova dužan je prije početka radova provjeriti kote postojećeg stanja terena u odnosu na relativnu kotu (+/-0,00) kod svih ulaza i kod svih unutrašnjih podnih ploča kao i za ulazne instalacije,                                     </t>
  </si>
  <si>
    <t>b) utvrditi kotu 0,00 i obilježiti je na gradilištu kao referentnu točku,</t>
  </si>
  <si>
    <t xml:space="preserve">c) ukoliko se ukažu eventualne nejednakosti između projekta i stanja na gradilištu izvođač radova dužan je pravovremeno o tome izvjestiti investitora, projektanta i nadzornog inženjera te shodno tome zatražiti potrebna objašnjenja,                                                                                </t>
  </si>
  <si>
    <t xml:space="preserve">d) sve mjere u projektima provjeriti na gradilištu prije narudžbe materijala ili gotovih proizvoda.                             </t>
  </si>
  <si>
    <t xml:space="preserve">e) provjera količina troškovnika obaveza je Izvođača radova, kao i izrada dokaznice izvedenih radova unutar građevinske knjige       </t>
  </si>
  <si>
    <t>MATERIJAL</t>
  </si>
  <si>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Zakonu o gradnji (Narodne novine 20/17) potrebno je uzimanje uzoraka - probnih kocki - za beton, te ugradnja samo onih materijala koji imaju važeće ateste. Svu dokumentaciju o dokazu kvalitete materijala prikuplja izvođač radova i po završetku predaje Investitoru.</t>
  </si>
  <si>
    <t>RAD</t>
  </si>
  <si>
    <t>SKELA</t>
  </si>
  <si>
    <t xml:space="preserve">Sve vrste pomoćnih skela bez obzira na visinu, ulaze u jediničnu cijenu dotične stavke troškovnika dok se fasadna skela posebno obračunava . Sva potrebna skela mora biti postavljena na vrijeme kako ne bi nastao nepotrebni zastoj u radu na građevini. Pod pojmom skela podrazumijeva se i prilaz istoj te ograda do skidanja skele. Ujedno su tu uključeni prilazi i mostovi za betoniranje konstrukcija i slično. Fasadnu skelu potrebno je obavezno uzemljiti na temeljni uzemljivač građevine.  </t>
  </si>
  <si>
    <t>OPLATA</t>
  </si>
  <si>
    <t>Kod izrade oplate predvidjeti podupiranja, uklještenja kao i postavu na mjesto te njeno skidanje u vremenskom roku predviđenom za pojedine konstruktivne elemente. Stavkom se također podrazumjeva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</si>
  <si>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IZMJERA</t>
  </si>
  <si>
    <t>Ukoliko u pojedinoj stavci troškovnika nije definiran način obračuna radova, isti se obračunava prema važećim građevinskim normama u Republici Hrvatskoj. Kod paušalnog obračuna izvođač mora sam procijeniti vrijednost pojedinih stavaka koje se obračunavaju u stavci te isti izvesti bez prava na dodatne iznose.</t>
  </si>
  <si>
    <t>Prije nuđenja stavki obavezno je izvršiti uvid na licu mjesta. Također je sve dimenzije potrebno mjeriti na licu mjesta.</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</si>
  <si>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</si>
  <si>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</si>
  <si>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</si>
  <si>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t>
  </si>
  <si>
    <t>c) nalijeganje terena prije betoniranja temelja,</t>
  </si>
  <si>
    <t>d) sva ispitivanja materijala bilo na gradilištu bilo u laboratorijima, ishodovanje atesta,</t>
  </si>
  <si>
    <t>e) barake (kontejnere) za smještaj radnika, ureda gradilišta, nadzorne službe,</t>
  </si>
  <si>
    <t>f) izrada privremenog sanitarnog čvora za radnike i upravu gradilišta prema sanitarnim propisima,</t>
  </si>
  <si>
    <t>g) uskladištenja materijala u barakama ili na platoima izvedenim za tu svrhu,</t>
  </si>
  <si>
    <t>h) uređenje gradilišta po izvedenim radovima sa odvozom otpadnih materijala,</t>
  </si>
  <si>
    <t>i) rastavljanje - demontaža baraka, kontejnera i platoa po završetku radova,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</si>
  <si>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</si>
  <si>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</si>
  <si>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</si>
  <si>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</si>
  <si>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</si>
  <si>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</si>
  <si>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 </t>
  </si>
  <si>
    <t>Cijene ponuđene troškovnikom uključuju sve građevinske strojeve, radnike, kontrolu kvalitete, materijala i rada (sve ateste), montažu, osiguranje, dobit, poreze i davanja, te potrebne radnje, troškove organizacije i mjere koje nalažu Zakon o prostornom uređenju i gradnji, Zakon o zaštiti na radu i Zakon o zaštiti od požara, zajedno sa svim rizicima, odgovornostima i obvezama navedenim ili nagovještenim ugovorom.</t>
  </si>
  <si>
    <t>U jediničnu cijenu svakog ponuđenoga rada uključene su i sve zaštite u smislu zaštite na radu i zaštite samih radova, kao npr. potpore, radne i fasadne skele, rad na visini iznad 3,5 m, privremene ograde, pristupi, korištenje autodizalice i dr., ukoliko u pojedinoj stavci nisu posebno spomenute.</t>
  </si>
  <si>
    <t>U jediničnoj cijeni izvođač ima pravo zaračunati faktor na temelju zakonskih propisa, koji sadrži sve režijske troškove, kao i troškove prouzročene tehničkim uvjetima izvođenja radova.</t>
  </si>
  <si>
    <t>Izvoditelj treba ispuniti sve količine i cijene za sva poglavlja radova opisanih troškovnikom.</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</si>
  <si>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</si>
  <si>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izvoditelj, kao nositelj svih ugovorenih radova.</t>
  </si>
  <si>
    <t>Po završetku radova kvalitetu izvedenih radova treba ustanoviti zapisnički s nadležnim Nadzornim inžinjerom. Ukoliko se ustanovi da su pojedini radovi izvedeni nekvalitetno, Izvođač je dužan iste ponovno izvesti u traženoj kvaliteti ili naručiti kod drugog Izvođača, a sve u roku i na svoj trošak.</t>
  </si>
  <si>
    <t>Drvena sendvić konstrukcija: Zahtijevani nivo kvalitete obrade površina svih unutarnjih i vanjskih zidova je Q3 i Q4 (pripremljeno za završno unutarnje ličenje, odnosno završni fasadni sloj).</t>
  </si>
  <si>
    <t>ČIŠĆENJE OBJEKTA</t>
  </si>
  <si>
    <t>Izvoditelj je dužan kontinuirano tijekom izvedbe radova čistiti gradilište i građevinu, te nakon izvedbe svih ugovorenih radova i prije primopredaje objekta investitoru sve fino očistiti, te otpadni materijal odvesti na gradski deponij.</t>
  </si>
  <si>
    <t>ATESTI ZA IZVEDENE RADOVE</t>
  </si>
  <si>
    <t>Izvođač je dužan posjedovati ili ishodovati sve zakonom i troškovnikom predviđene ateste za sve ugrađene materijale i izvedene radove, a u svemu prema Zakonu o gradnji NN 20/07,  Zakonu o zaštiti od požara NN 92/10 te Zakona o zaštiti na radu NN71/14, 118/14, 154/14 , 94/18, 96/18. Izvoditelj je dužan sve ateste dostavljati investitoru tijekom izvođenja.</t>
  </si>
  <si>
    <t>OBRAČUN IZVEDENIH RADOVA</t>
  </si>
  <si>
    <t>Obračun izvedenih radova radi se preko ovjerene građevinske knjige, prema stvarno izvršenim količinama, ukoliko Ugovorom o izvođenju radova nije drukčije rečeno.</t>
  </si>
  <si>
    <t>U troškovniku je opisan način izvođenja pojedinih radova. Izvođenje onih radova koji nisu posebno opisani troškovnikom, treba biti u skladu s važećim normama i standardima, običajima, pravilima građenja i uzancama. Za sve tako izvedene radove izvoditelj nema prava na dodatnu odštetu ili promjenu jedinične cijene izražene u ponudi, osim ako to nije specificirano u posebnoj ponudi za predmetne radove, koja je ovjerena od investitora ili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</si>
  <si>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</si>
  <si>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</si>
  <si>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</si>
  <si>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U slučaju nekih nejasnoća glede obračuna primijenit će se odredbe građevinskih normi i ostalih službenih tehničkih normativa i propisa.</t>
  </si>
  <si>
    <t xml:space="preserve">Količine su stvarne površine te nisu uvećane za postotak zbog rezanja pločica. Prilikom nabavke pločica potrebno je predvidjeti 5-10% više od stvarne površine. Pod stavku 'rad' podrazumijevaju se ruke, nabava i ugradnja fleksibilnog ker. ljepila, križića za razmak, mase za fugiranje i kutnih lajsni. </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</si>
  <si>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</si>
  <si>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</si>
  <si>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Izvoditelj je dužan do primopredaje građevine ukloniti sve građevinskim dnevnikom evidentirane  nedostatke. Sanacija nedostataka pada na teret izvoditelja. Za nedostatke koji ne ugrožavaju stabilnost konstrukcije, a ne uklone se do konačnog obračuna, investitor ima pravo ugovoriti sa drugim izvoditeljem, a pri konačnom obračunu isti odbiti prvom izvoditelju.</t>
  </si>
  <si>
    <t>Opaska:  izračun količina za predmetnu građevinu.</t>
  </si>
  <si>
    <t xml:space="preserve">Kod izrade betona na gradilištu pomoću mješalica, voditi računa o zadanim markama betona, kao i dodacima aditiva za plastičnost i vodonepropusnost. </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</si>
  <si>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ili nadležnim nadzornim inženjerom.</t>
  </si>
  <si>
    <t>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t>
  </si>
  <si>
    <t>Ukoliko prije početka izvođenja radova izvoditelj ustanovi da je došlo do promjene uvjeta za izvođenje radova, dužan je o tome upozoriti nadzornog inženjera i dogovorno riješiti, te zapisnički ustanoviti kvalitetu izvođenja radova.</t>
  </si>
  <si>
    <t>Pri radu treba primjenjivati sve potrebne mjere zaštite na radu, naročito zaštite od požara. Ukoliko nadzorni inženjer uoči da se izvođač ne pridržava ovih pravila, može mu zabraniti daljnji rad dok ga ne organizira u skladu s pravilima.</t>
  </si>
  <si>
    <t xml:space="preserve">Izvođač je također obavezan izraditi elaborat o zaštiti na radu na gradilištu, a prema važećem pravilniku o zaštiti na radu, izraditi privremeno prometno rješenje ukoliko je potrebno, izvjesiti tablu s podacima o građevini, Investitoru, Izvođaču, Projektantu i Nadzoru. </t>
  </si>
  <si>
    <t xml:space="preserve">Prilikom izvođenja radova, izvoditelj treba zaštiti sve susjedne plohe, dijelove konstrukcije i prethodno izvedene radove na prikladan način, a u skladu s pravilima, tako da ne dođe do njihovog oštećenja. </t>
  </si>
  <si>
    <t>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</si>
  <si>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Sve stavke troškovnika ukoliko ima nekih nejasnoća, izvođač će pojasniti s projektantom prije ulaska u posao, jer se nakon početka radova neće tolerirati nikakve nejasnoće opisa stavki i tražiti će se besprijekorno izvršenje istih u smislu kakvim ih je projektant zamislio i definirao. Prije narudžbe materijala po stavkama, izvođač je dužan prekontrolirati iste i uzeti stvarne mjere na licu mjesta kako ne bi došlo do štete uslijed krivih podataka po pitanju količine radova i produženja roka zbog naknadnih narudžbi istih.</t>
  </si>
  <si>
    <t xml:space="preserve">Sve elemente opreme, namještaja,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t>
  </si>
  <si>
    <t>Izvoditelj treba kvalitetu ugrađenih materijala i stručnosti radnika dokazati odgovarajućim atestima i uvjerenjima izdanim od strane za to ovlaštene institucije.</t>
  </si>
  <si>
    <t>Građevinski dnevnik i knjigu  vodi izvođač radova i svakodnevno upisuje potrebne podatke predviđene Zakonom .</t>
  </si>
  <si>
    <t>Tijekom radova i po njihovom završetku, izvoditelj je dužan čistiti radni prostor.</t>
  </si>
  <si>
    <t>Izvođač radova mora svaku promjenu u toku gradnje, kako u konstrukciji tako i u instalacijama, ucrtati u nacrtnu dokumenataciju i po završetku radova predati Investitoru kao nacrt izvedenog stanja.</t>
  </si>
  <si>
    <t>Izvoditelj je također dužan ukloniti sve zaštitne i pomoćne konstrukcije u roku koji je predviđen za izvođenje radova i na svoj trošak. Po završetku radova kvalitetu izvedenih radova treba izvoditelj ustanoviti zapisnički s nadležnim nadzornim inženjerom. Ukoliko se ustanovi da su radovi izvedeni nekvalitetno, izvoditelj je dužan iste ponovno izvesti u traženoj kvaliteti ili iste naručiti kod drugog izvoditelja, a sve u roku i na svoj trošak.</t>
  </si>
  <si>
    <r>
      <rPr>
        <b/>
        <sz val="8"/>
        <rFont val="DIN"/>
      </rPr>
      <t>VAŽNO</t>
    </r>
    <r>
      <rPr>
        <sz val="8"/>
        <rFont val="DIN"/>
        <family val="2"/>
        <charset val="238"/>
      </rPr>
      <t xml:space="preserve">: Predmetni radovi izvode se  u dijelu poslovnog objekta sa javnim sadržajima, koji tijekom cijelog toka izvođenja radova mora biti u funkciji. Postupci iz ovog troškovnika koji onemogućuju redovan rad u objektu (pon-pet, 7.00-16.00 h) morati će se raditi u poslijepodnevnim satima, noću ili tijekom vikenda, odnosno selektivno dio po dio radova. Također, izvođač mora u svojoj poudi predvidjeti povećane troškove koji mogu nastati uslijed specifičnog radnog vremena odnosno dužeg roka izvođenja radova, koje će iziskivati određeni radovi. Naknadno se ne može zatražiti povećanje cijene za rad u drugoj smjeni, noćni rad ili rad vikendom, kao niti opravdano produljenje roka izvođenja na osnovi predviđenih radova. </t>
    </r>
  </si>
  <si>
    <t xml:space="preserve">Jedinične cijene stavaka sadrže sve zaštite postojećih ploha i elemenata zgrade, kao i sve privremene demontaže ili ostale radnje koje ovise o tehnologiji izvođenja radova. </t>
  </si>
  <si>
    <t xml:space="preserve">Jedinične cijene stavaka sadrže sve potrebne radnje za uklanjanje građevinskih elemenata, kao čišćenje, sortiranje, prijenose, prijevoze, deponiranje u prostoru ili izvan zgrade, skladištenje i transportiranje na mjesto koje odredi nadzorni inženjer investitora. Također sadrže i sve licence za zbrinjavanje i troškove zbrinjavanja građevinskog i ostalog otpada na ovlaštene deponije, uključivo i opasne otpade. </t>
  </si>
  <si>
    <t xml:space="preserve">U slučaju nastanka opravdanih nepredviđenih radova, potrebno je napraviti aneks ugovora. </t>
  </si>
  <si>
    <t xml:space="preserve">PREGLEDI </t>
  </si>
  <si>
    <t xml:space="preserve">Potrebno je uključiti prethodne i kontinuirane preglede te odobrenja odnosno suglasnosti od strane predstavnika konzervatora. </t>
  </si>
  <si>
    <t xml:space="preserve">UREĐENJE I ORGANIZACIJA GRADILIŠTA </t>
  </si>
  <si>
    <t>Uređenje i organizacija gradilišta, organizacija i postavljanje radnih prostora, skladišta, površine za privremeno odlaganje srušenog materijala , montažni WC ,  natpisi, dobava, postavljanje i korištenje naprava za vertikalni i horizontalni transport ljudi, materijala i alata, upozorenja te odvozi smeća.  Uključivo naknade za potrebno zauzimanje javne gradske  površine za organizaciju gradilišta. Stavka uključuje izradu vodovodnog i  elektroenergetskog priključka iz  zgrade a u dogovoru sa predstavnikom investitora. U cijenu uključiti i izradu plana gradilišta. Troškove potrošnje struje i vode snosi investitor.</t>
  </si>
  <si>
    <t>Jednične cijene sadrže zaštitu prozora i vrata PVC folijama na način da se ista pričvršćuje na štokove pomoću drvenih letvica ili čavlićima a koje je sve uključeno u stavku. Nakon izvedenih radova zaštita se skida i odlaže na gradilišni deponij.</t>
  </si>
  <si>
    <t>Jednične cijene sadrže zaštitu krovnih ploha nadstrešnica terasa VI kata -  dvorišni dio  objekta ,pvc folijama te izrada zaštite i pristupa mosnicima širine 1,0-1,2 m a koje služe za prilaz vertikalnim dijelovima fasade iznad krovne plohe nadstrešnice.</t>
  </si>
  <si>
    <t xml:space="preserve">Prilikom izrade ponude potrebno je poštivati trenutno važeći Zakon o javnoj nabavi i sve ostale prateće zakone i pravilnike.  </t>
  </si>
  <si>
    <t xml:space="preserve">UKUPNO </t>
  </si>
  <si>
    <t>OPIS RADOVA</t>
  </si>
  <si>
    <t>A</t>
  </si>
  <si>
    <t>GRAĐEVINSKO-OBRTNIČKI RADOVI</t>
  </si>
  <si>
    <t>UKUPNO PRIPREMNI RADOVI:</t>
  </si>
  <si>
    <t>RAZNI RADOVI</t>
  </si>
  <si>
    <t>UKUPNO RAZNI RADOVI:</t>
  </si>
  <si>
    <t>ZIDARSKI RADOVI</t>
  </si>
  <si>
    <t>UKUPNO ZIDARSKI RADOVI:</t>
  </si>
  <si>
    <t>VI</t>
  </si>
  <si>
    <t>VII</t>
  </si>
  <si>
    <t>STATIČKA OJAČANJA</t>
  </si>
  <si>
    <t>UKUPNO STATIČKA OJAČANJA:</t>
  </si>
  <si>
    <t>UKUPNO:</t>
  </si>
  <si>
    <t>kom</t>
  </si>
  <si>
    <t>ČELIČNA KONSTRUKCIJA</t>
  </si>
  <si>
    <t xml:space="preserve">Prije ugradnje glavni projektant, projektant izvedbenog projekta i nadzorni inženjer izdaju potvrdu  finalnih mjera, detalja ugradbe, završne obrade, boja i tonova. </t>
  </si>
  <si>
    <t>Izvedba čelične konstrukcije u svemu prema važećim propisima i pravilnicima.</t>
  </si>
  <si>
    <t>Za izvedbu cijelokupne čelične konstrukcije izvođač bravarskih radova dužan je osigurati sve vanjske transporte i transporte na gradilištu uključivo eventualne transporte autodizalicom, pomoćne kranove i skele.</t>
  </si>
  <si>
    <t>Cijenom moraju biti obuhvaćeni svi troškovi vezani na nabavu i izradu (u skladu s projektnom dokumentacijom) kao i svi ostali potrebni (direktni i indirektni) radovi, postupci i materijali neophodni za ispravnu izvedbu i montažu konstrukcije.</t>
  </si>
  <si>
    <t xml:space="preserve">S izvođenjem čelične konstrukcije smije se započeti isključivo nakon odobrenog izvedbenog projekta od strane projektanta konstrukcije. </t>
  </si>
  <si>
    <t>Stavke generalno obuhvaćaju:</t>
  </si>
  <si>
    <t xml:space="preserve">Nabavku materijala i izradu čelične konstrukcije u radionici (u skladu sa glavnim i izvedbeninim projektom konstrukcije te radioničkim nacrtima), uključujući sve dodatne predradnje (pripremu za rezanje na CNC uređajima i sl.). </t>
  </si>
  <si>
    <t>Montažu ankera i sidrenih sklopova ispod stupova čelične konstrukcije na spoju sa armiranobetonskom konstrukcijom.</t>
  </si>
  <si>
    <t>Montažu čelične konstrukcije. Uključuje sve radove, alate i strojeve (dizalice, platforme i sl.) potrebne za montiranje konstrukcije do potpune gotovosti.</t>
  </si>
  <si>
    <t xml:space="preserve">Podlijevanje mortom za podlijevanje visoke čvrstoće ispod čeličnih stopa stupova nije uključen u ovu stavku. Ovu stavku mora ponuditi izvođač betonskih radova u dogovoru sa izvođačem čelične konstrukcije.    
</t>
  </si>
  <si>
    <t>DEMONTAŽE I UKLANJANJE</t>
  </si>
  <si>
    <t>UKUPNO DEMONTAŽE I UKLANJANJE:</t>
  </si>
  <si>
    <t xml:space="preserve">REKAPITULACIJA </t>
  </si>
  <si>
    <t>VIII</t>
  </si>
  <si>
    <t>OPĆI UVJETI:</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</si>
  <si>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</si>
  <si>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 xml:space="preserve">Generalno,čelična konstrukcija izvodi se od profila  koji trebaju biti u skladu sa normom EN 10025-2.
Kvaliteta čelika za izradu čelične konstrukcije je S235.
</t>
  </si>
  <si>
    <t>komplet</t>
  </si>
  <si>
    <r>
      <t xml:space="preserve">Montaža i demontaža pokretne platforme </t>
    </r>
    <r>
      <rPr>
        <sz val="11"/>
        <rFont val="Arial Narrow"/>
        <family val="2"/>
      </rPr>
      <t>koja se koristi za radove na visini do 3 m, uključujući sva premještanja i potrebnu dokumentaciju. Obračun po kompletu.</t>
    </r>
  </si>
  <si>
    <r>
      <t>Ručni utovar građevinske šute</t>
    </r>
    <r>
      <rPr>
        <sz val="11"/>
        <rFont val="Arial Narrow"/>
        <family val="2"/>
        <charset val="1"/>
      </rPr>
      <t>, rušenja, čišćenja i sl. Prijevoz na deponiju na udaljenost do 20 km, istovar, uključeno sa svim troškovima pristojbi. Obračun u zbijenom stanju po m3.</t>
    </r>
  </si>
  <si>
    <r>
      <rPr>
        <b/>
        <sz val="11"/>
        <rFont val="Arial Narrow"/>
        <family val="2"/>
        <charset val="238"/>
      </rPr>
      <t xml:space="preserve">Čišćenje radnoga prostora za vrijeme i po dovršetku izvođenja radova. </t>
    </r>
    <r>
      <rPr>
        <sz val="11"/>
        <rFont val="Arial Narrow"/>
        <family val="2"/>
        <charset val="238"/>
      </rPr>
      <t xml:space="preserve">
Stavka obuhvaća čišćenje nakon grubih građevinskih radova sa iznošenjem suvišnog materijala, šute, opeke i sl. Te generalno čišćenje objekta nakon završetka radova. Stavka obuhvaća pranje i čišćenje: stakala iznutra i izvana, vrata, podova i opločenja, sa odvozom otpadnog materijala. Obračun po m2 površine na kojoj se obavljaju radovi.
</t>
    </r>
  </si>
  <si>
    <t>Organizacija i priprema gradilišta: uređenje, održavanje, korištenje, uklanjanje, organizacija i postavljanje radnih prostora, skladišta, privremene infrastrukture, postavljanje natpisa, ograde, osvjetljenja, znakova upozorenja, zbrinjavanje otpada prema važećim propisima. Obračun po kompletu.</t>
  </si>
  <si>
    <r>
      <t xml:space="preserve">Radnje na pomicanju i zaštiti namještaja, prozora, vrata i uređaja </t>
    </r>
    <r>
      <rPr>
        <sz val="11"/>
        <rFont val="Arial Narrow"/>
        <family val="2"/>
        <charset val="238"/>
      </rPr>
      <t>od oštećenja i prašine,</t>
    </r>
    <r>
      <rPr>
        <b/>
        <sz val="11"/>
        <rFont val="Arial Narrow"/>
        <family val="2"/>
      </rPr>
      <t xml:space="preserve"> zaštitu podnih obloga</t>
    </r>
    <r>
      <rPr>
        <sz val="11"/>
        <rFont val="Arial Narrow"/>
        <family val="2"/>
        <charset val="238"/>
      </rPr>
      <t xml:space="preserve"> od oštećenja prilikom korištenja radnih ljestvi, skela, pokretnih skela i platformi te od padanja dijelova žbuke i opeke sa zidova (uključiti zaštitu EPS-om u debljini od 1 cm i pokrivanje najlonom).
Uključuju i unutarnji transport materijala do mjesta ugradnje u objektu.
U cijeni stavke uključena demontaža svih otvora, zaštita onih koji se zadržavaju, prenošenje namještaja i opreme do deponije udaljene do 500 m koju odredi investitor. Svu opremu je potrebno popisati prije demontaže. Obračun je po satu rada utrošenog rada, sva eventualno potrebna skela mora biti uključena u cijenu.</t>
    </r>
  </si>
  <si>
    <t>h</t>
  </si>
  <si>
    <t xml:space="preserve">rad KV radnika </t>
  </si>
  <si>
    <t xml:space="preserve">rad NKV radnika </t>
  </si>
  <si>
    <r>
      <t xml:space="preserve">Demontaža razne postojeće ugrađene opreme, sa deponijem na sigurno mjesto u dogovoru sa investitorom i ponovnom ugradnjom. </t>
    </r>
    <r>
      <rPr>
        <sz val="11"/>
        <rFont val="Arial Narrow"/>
        <family val="2"/>
        <charset val="238"/>
      </rPr>
      <t>Postojeće klima jedinice, strojarska oprema i sl. Demontirani materijal potrebno je skladištiti do ponovne ugradnje nakon završetka radova sanacije.
Obračun po satu rada.</t>
    </r>
  </si>
  <si>
    <r>
      <t>Spuštanje šute i demontiranog materijala</t>
    </r>
    <r>
      <rPr>
        <sz val="11"/>
        <rFont val="Arial Narrow"/>
        <family val="2"/>
        <charset val="238"/>
      </rPr>
      <t xml:space="preserve"> na gradilišnu deponiju, H=50-100 m,  V=20 m.</t>
    </r>
    <r>
      <rPr>
        <b/>
        <sz val="11"/>
        <rFont val="Arial Narrow"/>
        <family val="2"/>
        <charset val="1"/>
      </rPr>
      <t xml:space="preserve"> </t>
    </r>
    <r>
      <rPr>
        <sz val="11"/>
        <rFont val="Arial Narrow"/>
        <family val="2"/>
        <charset val="238"/>
      </rPr>
      <t>Stavka uključuje skupljanje šute, utovar u vreće i spuštanje i ručni transport ispred objekta.</t>
    </r>
  </si>
  <si>
    <t>KROVOPOKRIVAČKI RADOVI</t>
  </si>
  <si>
    <t>UKUPNO KROVOPOKRIVAČKI RADOVI:</t>
  </si>
  <si>
    <r>
      <t xml:space="preserve">Tesarsko izravnavanje pojedinih dijelova krovišta. </t>
    </r>
    <r>
      <rPr>
        <sz val="11"/>
        <rFont val="Arial Narrow"/>
        <family val="2"/>
      </rPr>
      <t>Dobava, transport i montaža jelovih dasaka za ravnanje krovne plohe krovišta koja se postavlja sa obje strane iskrivljenog elementa. U cijenu su uključeni rad, materijal i transport, te zaštita fungicidnim sredstvom. Pretpostavlja se izravnavanje na 30% elemenata krovišta
Obračun po m2. Cijenom treba obuhvatiti kompletan rad i materijal.</t>
    </r>
    <r>
      <rPr>
        <b/>
        <sz val="11"/>
        <rFont val="Arial Narrow"/>
        <family val="2"/>
        <charset val="1"/>
      </rPr>
      <t xml:space="preserve"> </t>
    </r>
  </si>
  <si>
    <t>LIMARSKI RADOVI</t>
  </si>
  <si>
    <r>
      <t>Dobava materijala, izrada i montaža opšavnih limova dimnjaka</t>
    </r>
    <r>
      <rPr>
        <sz val="11"/>
        <rFont val="Arial Narrow"/>
        <family val="2"/>
      </rPr>
      <t>. Izvesti od aluminijskog  lima debljine 0,7mm završno obrađenog plastifikacijom u boji po izboru naručiteja. Između lima i dimnjaka postaviti bitumensku ljepenku. Obračun po m' i razvijenoj širini lima. Cijenom obuhvatiti kompletan rad.</t>
    </r>
  </si>
  <si>
    <t>UKUPNO LIMARSKI RADOVI:</t>
  </si>
  <si>
    <t>SOBOSLIKARSKI RADOVI</t>
  </si>
  <si>
    <r>
      <t xml:space="preserve">Nanošenje silikatne impregnacijske smjese na zidove i stropove. </t>
    </r>
    <r>
      <rPr>
        <sz val="11"/>
        <rFont val="Arial Narrow"/>
        <family val="2"/>
      </rPr>
      <t xml:space="preserve">Impregnacijsku smjesu potrebno je nanjeti nakon osušenu žbuku. Služi kao priprema podloge za radove gletanja i farbanja.  Obračun po m2. Cijenom treba obuhvatiti kompletan rad i materijal. </t>
    </r>
  </si>
  <si>
    <r>
      <t xml:space="preserve">Dvokratno gletanje zidova </t>
    </r>
    <r>
      <rPr>
        <sz val="11"/>
        <rFont val="Arial Narrow"/>
        <family val="2"/>
      </rPr>
      <t>odgovarajućim kitom uključujuće sve potrebne prethodne radnje i pripreme podloge. Glet masu potrebno je nanijeti na prethodni impregniranu i osušenu površinu. Obračun po m2. Cijenom treba obuhvatiti kompletan rad i materijal.</t>
    </r>
  </si>
  <si>
    <r>
      <t xml:space="preserve">Bojanje zidova i stropova </t>
    </r>
    <r>
      <rPr>
        <sz val="11"/>
        <rFont val="Arial Narrow"/>
        <family val="2"/>
      </rPr>
      <t>disperzivnom bojom u dva premaza na prethodno pripremljenu podlogu. U stavku je uključena obrada svih spojeva zidova međusobno kao i spojeva zidova i stropova. Koristit će se farba po izboru investitora. Obračun po m2. Cijenom treba obuhvatiti kompletan rad i materijal.</t>
    </r>
  </si>
  <si>
    <t>UKUPNO SOBOSLIKARSKI RADOVI:</t>
  </si>
  <si>
    <r>
      <t>Dobava materijala, izrada i montaža opšavnih limova zabata</t>
    </r>
    <r>
      <rPr>
        <sz val="11"/>
        <rFont val="Arial Narrow"/>
        <family val="2"/>
      </rPr>
      <t>. Izvesti od aluminijskog  lima debljine 0,7 mm završno obrađenog plastifikacijom u boji po izboru naručiteja. Između lima i dimnjaka postaviti bitumensku ljepenku. Obračun po m' i razvijenoj širini lima. Cijenom obuhvatiti kompletan rad.</t>
    </r>
  </si>
  <si>
    <t>Jedinična cijena (€)</t>
  </si>
  <si>
    <r>
      <t xml:space="preserve">Zamjena dotrajalih drvenih elemenata krovišta novima </t>
    </r>
    <r>
      <rPr>
        <sz val="11"/>
        <rFont val="Arial Narrow"/>
        <family val="2"/>
      </rPr>
      <t xml:space="preserve">(greda, stupova, kosnika i sl.) novima te njihovo povezivanje s postojećom konstrukcijom krovišta. Materijal, dimenzije, boja i ton prema originalu.  
Obračun po m3. Cijenom treba obuhvatiti kompletan rad i materijal. </t>
    </r>
  </si>
  <si>
    <t>INVESTITOR:</t>
  </si>
  <si>
    <t>GRAĐEVINA:</t>
  </si>
  <si>
    <t>LOKACIJA:</t>
  </si>
  <si>
    <t>NAZIV PROJEKTA:</t>
  </si>
  <si>
    <t>BROJ PROJEKTA:</t>
  </si>
  <si>
    <t>RAZINA RAZRADE:</t>
  </si>
  <si>
    <t>GLAVNI PROJEKT</t>
  </si>
  <si>
    <t>IZRAĐIVAČ:</t>
  </si>
  <si>
    <t>INFO-G d.o.o.                                                                           Donje Svetice 83B                                                                   10000 Zagreb</t>
  </si>
  <si>
    <t>PROJEKTANT:</t>
  </si>
  <si>
    <t>Igor Hranilović, dipl. ing. građ., G212</t>
  </si>
  <si>
    <t>SURADNICI:</t>
  </si>
  <si>
    <t>DIREKTOR:</t>
  </si>
  <si>
    <t>MJESTO I DATUM:</t>
  </si>
  <si>
    <r>
      <t xml:space="preserve">Uklanjanje, izmještanje i zaštita postojećih instalacija unutar sanacijom obuhvaćenih elemenata. </t>
    </r>
    <r>
      <rPr>
        <sz val="11"/>
        <rFont val="Arial Narrow"/>
        <family val="2"/>
        <charset val="238"/>
      </rPr>
      <t>Rad obuhvaća sav rad i materijal potreban za uklanjanje, izmještanje i dovođenje instalacija u ispravno stanje nakon sanacije; izradu projektne dokumentacije (ako to zahtjeva vlasnik), odnosno utovar i odvoz na odlagalište koje odobri Nadzorni inženjer (za instalacije koje se uklanjaju) uključujući deponiranje i uređenje odlagališta. Točan položaj izmještanja/zaštite utvrditi s vlasnicima instalacija.
Stavka uključuje izmještanje svih instalacija kao telekomunikacijskih, plinskih, električnih instalacija i sl. Obračun po satu utrošenog rada i materijalu.</t>
    </r>
  </si>
  <si>
    <t>rad KV radnika</t>
  </si>
  <si>
    <t>potrošni materijal isključivo po odobrenju nadzornog inženjera</t>
  </si>
  <si>
    <t>paušal</t>
  </si>
  <si>
    <r>
      <rPr>
        <b/>
        <sz val="11"/>
        <rFont val="Arial Narrow"/>
        <family val="2"/>
        <charset val="238"/>
      </rPr>
      <t>Pregled postojeće krovne konstrukcije</t>
    </r>
    <r>
      <rPr>
        <sz val="11"/>
        <rFont val="Arial Narrow"/>
        <family val="2"/>
        <charset val="238"/>
      </rPr>
      <t xml:space="preserve"> - Prije početka izvođenja radova utvrditi stvarne dimenzije pojedinih grednika i njihovu međusobnu udaljenost. Provjeriti stanje grednika uključujući i mjene oko dimnjaka, te oštećene grednike zamijeniti novim. Ukoliko se na licu mjesta pokaže da su grednici manjih dimenzija ili na većem razmaku nego je to pretpostavljeno projektom, predvidjeti ugradnju dodatnih grednika. Sve provjeriti sa projektantom i nadzornim inženjerom. Stavka obuhvaća sav rad, materijal, alate i strojeve potrebne za potpuno dovršenje stavke.  Svu šutu odvesti na deponij građevinskog materijala, a dokaznicu skladištenja/deponiranja dostaviti nadzornom inženjeru. Ispitati stanje na licu mjesta prije davanja ponude.</t>
    </r>
  </si>
  <si>
    <r>
      <t xml:space="preserve">Otucanje i uklanjanje žbuke oko pukotina </t>
    </r>
    <r>
      <rPr>
        <sz val="11"/>
        <rFont val="Arial Narrow"/>
        <family val="2"/>
      </rPr>
      <t xml:space="preserve">sa skidanjem morta iz sljubnica 2-3 cm (sljubnice/fuge se čiste/produbljuju pažljivo bez razaranja bočnih stijenki opeke i kamena). Obračun po m2. Cijenom treba obuhvatiti kompletan rad. </t>
    </r>
  </si>
  <si>
    <r>
      <t>Uklanjanje žbuke za potrebe ugradnje spiralne armature (sanacija mjesta na kojima se preklapaju vertikalne sljubnice).</t>
    </r>
    <r>
      <rPr>
        <sz val="11"/>
        <rFont val="Arial Narrow"/>
        <family val="2"/>
      </rPr>
      <t xml:space="preserve"> Treba provesti uklanjanje izvedene žbuke do cigle na mjestima na kojima je vidljiva pukotina. Po završetku uklanjanja žbuke treba pristupiti uklanjanju morta iz sljubnica među opekama do približno 4 cm dubine koje prolaze kroz pukotinu u visini 4 do 6 redova opeke. U cijenu treba uračunati sav rad, materijal, alate i strojeve potrebne za potpuno dovršenje stavke. Obračun je po m2 uklonjene žbuke, očišćene površine ziđa i duljine zapunjenih sljubnica.</t>
    </r>
  </si>
  <si>
    <r>
      <rPr>
        <b/>
        <sz val="11"/>
        <rFont val="Arial Narrow"/>
        <family val="2"/>
        <charset val="238"/>
      </rPr>
      <t>Sanacija sljubnica zidova sa kojih je uklonjena žbuka</t>
    </r>
    <r>
      <rPr>
        <sz val="11"/>
        <rFont val="Arial Narrow"/>
        <family val="2"/>
        <charset val="238"/>
      </rPr>
      <t xml:space="preserve"> vapnenim mortom M5, posmične čvrstoće 0,15 N/mm2 usklađen s EN 998-2:2010. Nevezane i trošne sljubnice treba ukloniti u dubini 3 do 4 cm. Na mjestima uklonjenoga postojećeg morta vrši se ugradnja morta za zapunjavanje sljubnica. Mort se nanosi između elemenata ziđa lopaticom, lagano pritiskujući kako bi se poboljšala prionjivost. Višak morta treba ukloniti odmah nakon ugradnje te, ako treba, očistiti sljubnice vlažnom spužvom ili četkom. Obračun prema duljini zapunjenih sljubnica, uključujući sav rad, materijal, alate i strojeve potrebne za potpuno dovršenje stavke.</t>
    </r>
  </si>
  <si>
    <r>
      <rPr>
        <b/>
        <sz val="11"/>
        <rFont val="Arial Narrow"/>
        <family val="2"/>
        <charset val="238"/>
      </rPr>
      <t xml:space="preserve">Žbukanje zidova </t>
    </r>
    <r>
      <rPr>
        <sz val="11"/>
        <rFont val="Arial Narrow"/>
        <family val="2"/>
        <charset val="238"/>
      </rPr>
      <t>produžnom grubom i finom žbukom m-5, omjera 1:3:9 zaglađene završne obrade debljine 3-4,5 cm. Žbuka se nanosi na oba lica zida gdje je površina otprašena i oprana. Žbuku izvesti prema slijedećim fazama: površinu zida oprati vodom pod pritiskom, na navlaženu površinu zida nanijeti rijetki cementni mort-špric omjera 1:2. Na tako pripremljenu podlogu nanijeti osnovni sloj grube produžne žbuke debljine 2-2,5 cm. Kada se osnovni sloj potpuno osuši i potom obilno navlaži nanosi se završni sloj fine produžne žbuke debljine 1-1,5 cm, veličine agregata do 2,0 mm. Završni sloj fino zagladiti. Za kvalitetu žbuke izvoditelj je dužan pribaviti stručni nalaz i mišljenje ovlaštene ustanove za ispitivanje kvalitete žbuke, što je obuhvaćeno jediničnom cijenom ove stavke. Obračun se vrši po m2 ortogonalne projekcije</t>
    </r>
    <r>
      <rPr>
        <b/>
        <sz val="11"/>
        <rFont val="Arial Narrow"/>
        <family val="2"/>
        <charset val="238"/>
      </rPr>
      <t>.</t>
    </r>
  </si>
  <si>
    <r>
      <t>Ugradnja sanacijske žbuke (kod postupka sanacije pukotina spiralnom armaturom).</t>
    </r>
    <r>
      <rPr>
        <sz val="11"/>
        <rFont val="Arial Narrow"/>
        <family val="2"/>
      </rPr>
      <t xml:space="preserve"> Po izvršenom injektiranju treba izvršiti ugradnju sanacijske žbuke na prethodno sanirana mjesta. Sanacijska žbuka ugrađuje se ručno na prethodno vodom navlaženu površinu. Sanacijska žbuka služi za izravnavanje, popunjavanje neravnina, dobivanje potrebne ravnine radi izjednačavanja s gornjim slojem žbuke. Debljine nanosa oko 2 cm. U cijenu treba uračunati sav rad, materijal, alate i strojeve potrebne za potpuno dovršenje stavke. Obračun je po m2 ugrađene sanacijske žbuke.</t>
    </r>
  </si>
  <si>
    <r>
      <t xml:space="preserve">Prezidavanje zidova sa pukotinama širim od 10 mm </t>
    </r>
    <r>
      <rPr>
        <sz val="11"/>
        <rFont val="Arial Narrow"/>
        <family val="2"/>
        <charset val="238"/>
      </rPr>
      <t>punom opekom normalnog formata vapneno-cementnim mortom M5, Prilikom zidanja nije dozvoljeno preklapanje vertikalnih sljubnica. Min. razmak između vertikalnih sljubnica dva susjedna reda smije biti 10cm. Cijenom treba obuhvatiti kompletan rad i materijal. Obračun po m3.</t>
    </r>
  </si>
  <si>
    <r>
      <rPr>
        <b/>
        <sz val="11"/>
        <rFont val="Arial Narrow"/>
        <family val="2"/>
        <charset val="238"/>
      </rPr>
      <t xml:space="preserve">Ugradnja spiralne armature u sljubnice preko pukotina. </t>
    </r>
    <r>
      <rPr>
        <sz val="11"/>
        <rFont val="Arial Narrow"/>
        <family val="2"/>
      </rPr>
      <t xml:space="preserve">U pripremljenu sljubnicu nanijeti mort u debljini sloja od oko 20 mm. Spiralna armatura duljine približno 1 m ugrađuje se u svježi mort (ovisno o pukotini, najmanja duljina armature je 0,5 m sa svake strane pukotine u zidnom elementu). Treba odabrati spiralnu armaturu Ø 6. Ugrađenu spiralnu armaturu treba zaštiti mortom, ali prilikom ugradnje treba obratiti pozornost da ostane najmanje 15 mm dubine u sljubnici, kako bi bilo dovoljno mjesta za postavljanje mase za fugiranje. U cijenu treba uračunati sav rad, materijal, alate i strojeve potrebne za potpuno dovršenje stavke. Obračun je po m’ ugrađene spiralne armature. </t>
    </r>
  </si>
  <si>
    <r>
      <t xml:space="preserve">Cijevna skela – </t>
    </r>
    <r>
      <rPr>
        <sz val="11"/>
        <rFont val="Arial Narrow"/>
        <family val="2"/>
        <charset val="1"/>
      </rPr>
      <t>dobava, postava, skidanje i odvoz , izrađena od bešavnih cijevi i potrebnih spojnih elemenata, izvedeno sve prema projektu skele koji je trošak uključen u stavku te u skladu sa važećim propisima. Skelu osigurati od prevrtanja sidrenjem. U sklopu skele izvesti pomoćne ljestve radi vertikalne komunikacije.Obračun po m2 vertikalne projekcije skele.</t>
    </r>
  </si>
  <si>
    <t xml:space="preserve">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</si>
  <si>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 xml:space="preserve">Smatra se da je izvoditelj obišao i detaljno ispitao gradilište i okolinu, da se upoznao s položajem i stanjem prometnica na lokaciji, da je ispitao i provjerio postojeće izvore za opskrbu materijalom, kao i sve ostale okolnosti koje su od utjecaja na izvođenje radova i formiranje jedinične cijene.
</t>
  </si>
  <si>
    <t>Zagreb, svibanj 2023.</t>
  </si>
  <si>
    <r>
      <rPr>
        <sz val="11"/>
        <rFont val="Arial Narrow"/>
        <family val="2"/>
      </rPr>
      <t xml:space="preserve">Dobava materijala, izrada i montaža </t>
    </r>
    <r>
      <rPr>
        <b/>
        <sz val="11"/>
        <rFont val="Arial Narrow"/>
        <family val="2"/>
      </rPr>
      <t>vratašaca dimovodnih kanala</t>
    </r>
    <r>
      <rPr>
        <sz val="11"/>
        <rFont val="Arial Narrow"/>
        <family val="2"/>
      </rPr>
      <t>. Izvesti od pocinčanog čelika koji se ugrađuje na ulazu ventilacijskog sustava. U cijenu uključiti sve potrebno za funkcionalnu ugradnju. Obračun po komadu.</t>
    </r>
  </si>
  <si>
    <t>OSTALI RADOVI</t>
  </si>
  <si>
    <t>UKUPNO OSTALI RADOVI:</t>
  </si>
  <si>
    <t>Radovi koje je nužno napraviti, a nisu posljedica potresa!</t>
  </si>
  <si>
    <t>B</t>
  </si>
  <si>
    <t>UKUPNO - GRAĐEVINSKO-OBRTNIČKI RADOVI</t>
  </si>
  <si>
    <t>UKUPNO (S PDV-OM)</t>
  </si>
  <si>
    <t xml:space="preserve">UKUPNO - OSTALI RADOVI </t>
  </si>
  <si>
    <r>
      <rPr>
        <b/>
        <sz val="11"/>
        <rFont val="Arial Narrow"/>
        <family val="2"/>
        <charset val="238"/>
      </rPr>
      <t>Čišćenje fuga</t>
    </r>
    <r>
      <rPr>
        <sz val="11"/>
        <rFont val="Arial Narrow"/>
        <family val="2"/>
        <charset val="238"/>
      </rPr>
      <t xml:space="preserve"> - Fuge između opeka treba očistiti uklanjanjem morta u dubini 3 do 4 cm. Na mjestima uklonjenoga postojećeg morta vrši se ugradnja novog morta za zapunjavanje fuga. (preporuka je sanacijski mort ojačan vlaknima tip kao Samoborka sanacijski mort R2).</t>
    </r>
  </si>
  <si>
    <r>
      <rPr>
        <b/>
        <sz val="11"/>
        <rFont val="Arial Narrow"/>
        <family val="2"/>
        <charset val="238"/>
      </rPr>
      <t xml:space="preserve">Injektiranje pukotine u zidu debljine 
25-38 cm.
</t>
    </r>
    <r>
      <rPr>
        <sz val="11"/>
        <rFont val="Arial Narrow"/>
        <family val="2"/>
        <charset val="238"/>
      </rPr>
      <t>Stavka uključuje čišćenje i spunjavanje pukotine. Bušenje rupa i ugradnja pvc cjevčica ϕ12 mm. Cjevčice se brtve mortom (minimalne karakteristike morta: tlačna čvrstoća M5, posmična čvrstoća 0,15MPa) kao i pukotina s obje strane zida. Postuopak injektiranja: Niskotlačno injektiranje do 2 bara. U pužnu pumpu se uljeva injekcijska smjesa tip (minimalne karakteristike smjese: tlačna čvrstoća 15MPa prema EN196-1) Injekcijska smjesa se postepeno ugrađuje putem injektora od niže kote prema višoj kako bi ispunila sve šupljine u zidu. Po završetku injektiranja injektorske cjevčice se uklanjaju i rupe se brtve brzoveznom mortom minimalne tlačne čvrstoće 20 MPa nakon 7 dana.</t>
    </r>
  </si>
  <si>
    <r>
      <t xml:space="preserve">Dobava materijala i impregniranje sve nove drvene građe koja se postavlja </t>
    </r>
    <r>
      <rPr>
        <sz val="11"/>
        <rFont val="Arial Narrow"/>
        <family val="2"/>
        <charset val="238"/>
      </rPr>
      <t>(daske, štafle, letve, grede), insekticidno-fungicidnim sredstvom za zaštitu od truljenja i insekata. Nanos prskanjem sa svih strana u potrebnom sloju. Obračun po površini kosoga krova.</t>
    </r>
  </si>
  <si>
    <t>DJEČJI DOM ZAGREB, PODRUŽNICA LADUČ
Zagrebačka ulica 106, 10 292 Šenkovec</t>
  </si>
  <si>
    <t>JAVNA ZGRADA</t>
  </si>
  <si>
    <t>GORNJI LADUČ                       
k.č. 9/1, k.o. 335720 Laduč</t>
  </si>
  <si>
    <t>PROJEKT OBNOVE ZGRADE ZA CJELOVITU OBNOVU ZGRADE</t>
  </si>
  <si>
    <t>2023 - 978</t>
  </si>
  <si>
    <t>Ljiljana Brkić, mag. ing. aedif.</t>
  </si>
  <si>
    <r>
      <t xml:space="preserve">Osiguranje drvenih greda krovišta metalnim limovima. </t>
    </r>
    <r>
      <rPr>
        <sz val="11"/>
        <rFont val="Arial Narrow"/>
        <family val="2"/>
      </rPr>
      <t>Mjere je potrebno uzeti na licu mjesta.                                                     Obračun po komadu.</t>
    </r>
  </si>
  <si>
    <r>
      <t>Dobava, ugradnja i postava</t>
    </r>
    <r>
      <rPr>
        <b/>
        <sz val="11"/>
        <rFont val="Arial Narrow"/>
        <family val="2"/>
      </rPr>
      <t xml:space="preserve"> OSB ploča </t>
    </r>
    <r>
      <rPr>
        <sz val="11"/>
        <rFont val="Arial Narrow"/>
        <family val="2"/>
      </rPr>
      <t xml:space="preserve">(daskanje), d=18mm, na kosu krovnu plohu. Daskanje se izvodi sa donje strane krovišta. Obračun po m2. Cijenom treba obuhvatiti kompletan rad i materijal. </t>
    </r>
    <r>
      <rPr>
        <sz val="11"/>
        <rFont val="Arial Narrow"/>
        <family val="2"/>
        <charset val="238"/>
      </rPr>
      <t xml:space="preserve">
</t>
    </r>
  </si>
  <si>
    <r>
      <t xml:space="preserve">Demontaža i ponovna montaža pokrova od lima i letvi sa krovne konstrukcije. </t>
    </r>
    <r>
      <rPr>
        <sz val="11"/>
        <rFont val="Arial Narrow"/>
        <family val="2"/>
      </rPr>
      <t xml:space="preserve">Prilikom demontaže pokrova potrebno je osigurati zaštitu okolnog prostora radi mogućeg pada opeke. Rad se izvodi ručnom razgradnjom. Obračun po m2. Cijenom treba obuhvatiti kompletan rad.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</si>
</sst>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kn&quot;_-;\-* #,##0.00\ &quot;kn&quot;_-;_-* &quot;-&quot;??\ &quot;kn&quot;_-;_-@_-"/>
    <numFmt numFmtId="164" formatCode="#,###.00"/>
    <numFmt numFmtId="165" formatCode="_(* #,##0.00_);_(* \(#,##0.00\);_(* \-??_);_(@_)"/>
    <numFmt numFmtId="166" formatCode="_-* #,##0.00\ _k_n_-;\-* #,##0.00\ _k_n_-;_-* \-??\ _k_n_-;_-@_-"/>
    <numFmt numFmtId="167" formatCode="_-* #,##0.00_-;\-* #,##0.00_-;_-* \-??_-;_-@_-"/>
    <numFmt numFmtId="168" formatCode="_(* #,##0_);_(* \(#,##0\);_(* \-_);_(@_)"/>
    <numFmt numFmtId="169" formatCode="* #,##0.00&quot;      &quot;;\-* #,##0.00&quot;      &quot;;* \-#&quot;      &quot;;@\ "/>
    <numFmt numFmtId="170" formatCode="_-* #,##0.00&quot; kn&quot;_-;\-* #,##0.00&quot; kn&quot;_-;_-* \-??&quot; kn&quot;_-;_-@_-"/>
    <numFmt numFmtId="171" formatCode="_-&quot;kn &quot;* #,##0.00_-;&quot;-kn &quot;* #,##0.00_-;_-&quot;kn &quot;* \-??_-;_-@_-"/>
    <numFmt numFmtId="172" formatCode="_-* #,##0.00\ [$€-1]_-;\-* #,##0.00\ [$€-1]_-;_-* \-??\ [$€-1]_-;_-@_-"/>
    <numFmt numFmtId="173" formatCode="[$-41A]#,##0.00\ _k_n;[Red]\-#,##0.00\ _k_n"/>
    <numFmt numFmtId="174" formatCode="_-* #,##0.00\ [$€-1]_-;\-* #,##0.00\ [$€-1]_-;_-* &quot;-&quot;??\ [$€-1]_-;_-@_-"/>
    <numFmt numFmtId="175" formatCode="#,##0.00\ [$€-1];\-#,##0.00\ [$€-1]"/>
    <numFmt numFmtId="176" formatCode="#,##0.00\ [$€-1]"/>
  </numFmts>
  <fonts count="75">
    <font>
      <sz val="10"/>
      <name val="Arial"/>
      <family val="2"/>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family val="2"/>
      <charset val="1"/>
    </font>
    <font>
      <b/>
      <sz val="14"/>
      <name val="Arial Narrow"/>
      <family val="2"/>
      <charset val="1"/>
    </font>
    <font>
      <sz val="14"/>
      <name val="Arial"/>
      <family val="2"/>
    </font>
    <font>
      <sz val="10"/>
      <name val="Arial Narrow"/>
      <family val="2"/>
      <charset val="1"/>
    </font>
    <font>
      <b/>
      <sz val="11"/>
      <name val="Arial Narrow"/>
      <family val="2"/>
      <charset val="1"/>
    </font>
    <font>
      <sz val="11"/>
      <name val="Arial Narrow"/>
      <family val="2"/>
      <charset val="1"/>
    </font>
    <font>
      <sz val="10"/>
      <name val="Arial"/>
      <family val="2"/>
    </font>
    <font>
      <sz val="12"/>
      <name val="Arial Narrow"/>
      <family val="2"/>
    </font>
    <font>
      <b/>
      <sz val="12"/>
      <name val="Arial Narrow"/>
      <family val="2"/>
    </font>
    <font>
      <i/>
      <sz val="12"/>
      <name val="Arial Narrow"/>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6.8"/>
      <color indexed="8"/>
      <name val="Arial Unicode MS"/>
      <family val="2"/>
      <charset val="238"/>
    </font>
    <font>
      <u/>
      <sz val="10"/>
      <color indexed="12"/>
      <name val="Arial"/>
      <family val="2"/>
      <charset val="238"/>
    </font>
    <font>
      <sz val="11"/>
      <color indexed="62"/>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sz val="10"/>
      <color indexed="8"/>
      <name val="Century Gothic"/>
      <family val="2"/>
      <charset val="238"/>
    </font>
    <font>
      <sz val="11"/>
      <color indexed="52"/>
      <name val="Calibri"/>
      <family val="2"/>
      <charset val="238"/>
    </font>
    <font>
      <b/>
      <sz val="18"/>
      <color indexed="62"/>
      <name val="Cambria"/>
      <family val="2"/>
      <charset val="238"/>
    </font>
    <font>
      <sz val="11"/>
      <color indexed="60"/>
      <name val="Calibri"/>
      <family val="2"/>
      <charset val="238"/>
    </font>
    <font>
      <sz val="10"/>
      <name val="MS Sans Serif"/>
      <family val="2"/>
      <charset val="238"/>
    </font>
    <font>
      <sz val="10"/>
      <name val="Arial CE"/>
      <family val="2"/>
      <charset val="238"/>
    </font>
    <font>
      <sz val="11"/>
      <name val="Arial"/>
      <family val="2"/>
      <charset val="238"/>
    </font>
    <font>
      <sz val="10"/>
      <color indexed="8"/>
      <name val="Arial"/>
      <family val="2"/>
      <charset val="238"/>
    </font>
    <font>
      <sz val="11"/>
      <color indexed="10"/>
      <name val="Calibri"/>
      <family val="2"/>
      <charset val="238"/>
    </font>
    <font>
      <b/>
      <sz val="11"/>
      <color indexed="8"/>
      <name val="Calibri"/>
      <family val="2"/>
      <charset val="238"/>
    </font>
    <font>
      <b/>
      <sz val="12"/>
      <color indexed="8"/>
      <name val="Century Gothic"/>
      <family val="2"/>
      <charset val="238"/>
    </font>
    <font>
      <b/>
      <sz val="8"/>
      <name val="DIN"/>
      <family val="2"/>
      <charset val="238"/>
    </font>
    <font>
      <sz val="8"/>
      <name val="DIN"/>
      <family val="2"/>
      <charset val="238"/>
    </font>
    <font>
      <sz val="8"/>
      <name val="DIN"/>
      <family val="2"/>
    </font>
    <font>
      <sz val="8"/>
      <name val="Arial"/>
      <family val="2"/>
      <charset val="1"/>
    </font>
    <font>
      <sz val="8"/>
      <name val="Arial"/>
      <family val="2"/>
      <charset val="238"/>
    </font>
    <font>
      <sz val="8"/>
      <color indexed="10"/>
      <name val="DIN"/>
      <family val="2"/>
      <charset val="238"/>
    </font>
    <font>
      <sz val="8"/>
      <name val="Arial"/>
      <family val="2"/>
    </font>
    <font>
      <i/>
      <sz val="8"/>
      <name val="DIN"/>
      <family val="2"/>
      <charset val="238"/>
    </font>
    <font>
      <b/>
      <sz val="8"/>
      <name val="DIN"/>
    </font>
    <font>
      <sz val="8"/>
      <name val="DIN"/>
    </font>
    <font>
      <b/>
      <sz val="8"/>
      <name val="Arial"/>
      <family val="2"/>
    </font>
    <font>
      <sz val="11"/>
      <name val="Arial Narrow"/>
      <family val="2"/>
    </font>
    <font>
      <b/>
      <sz val="11"/>
      <name val="Arial Narrow"/>
      <family val="2"/>
    </font>
    <font>
      <sz val="11"/>
      <name val="Arial Narrow"/>
      <family val="2"/>
      <charset val="238"/>
    </font>
    <font>
      <b/>
      <sz val="11"/>
      <name val="Arial Narrow"/>
      <family val="2"/>
      <charset val="238"/>
    </font>
    <font>
      <sz val="10"/>
      <name val="Calibri"/>
      <family val="2"/>
      <charset val="238"/>
    </font>
    <font>
      <b/>
      <sz val="10"/>
      <name val="Calibri"/>
      <family val="2"/>
      <charset val="238"/>
    </font>
    <font>
      <b/>
      <sz val="14"/>
      <name val="Arial Narrow"/>
      <family val="2"/>
    </font>
    <font>
      <b/>
      <sz val="10"/>
      <name val="Arial"/>
      <family val="2"/>
      <charset val="238"/>
    </font>
    <font>
      <sz val="11"/>
      <color rgb="FF000000"/>
      <name val="Calibri"/>
      <family val="2"/>
      <charset val="238"/>
    </font>
    <font>
      <sz val="10"/>
      <name val="Arial CE"/>
      <charset val="238"/>
    </font>
    <font>
      <sz val="12"/>
      <name val="Arial"/>
      <family val="2"/>
      <charset val="238"/>
    </font>
    <font>
      <sz val="9"/>
      <name val="Calibri"/>
      <family val="2"/>
      <charset val="238"/>
    </font>
    <font>
      <sz val="11"/>
      <color rgb="FF800000"/>
      <name val="Calibri"/>
      <family val="2"/>
      <charset val="238"/>
    </font>
    <font>
      <sz val="12"/>
      <color indexed="8"/>
      <name val="Calibri"/>
      <family val="2"/>
      <charset val="238"/>
    </font>
    <font>
      <sz val="10"/>
      <name val="Arial Narrow"/>
      <family val="2"/>
      <charset val="238"/>
    </font>
    <font>
      <b/>
      <sz val="8"/>
      <name val="DIN"/>
      <charset val="238"/>
    </font>
    <font>
      <sz val="10"/>
      <color rgb="FFFF0000"/>
      <name val="Arial"/>
      <family val="2"/>
    </font>
    <font>
      <sz val="10"/>
      <name val="Helv"/>
    </font>
    <font>
      <b/>
      <sz val="12"/>
      <name val="Arial"/>
      <family val="2"/>
      <charset val="238"/>
    </font>
    <font>
      <b/>
      <sz val="14"/>
      <name val="Arial"/>
      <family val="2"/>
      <charset val="238"/>
    </font>
    <font>
      <sz val="14"/>
      <name val="Arial"/>
      <family val="2"/>
      <charset val="238"/>
    </font>
    <font>
      <b/>
      <sz val="11"/>
      <name val="Arial"/>
      <family val="2"/>
      <charset val="238"/>
    </font>
    <font>
      <b/>
      <sz val="10"/>
      <name val="Arial Narrow"/>
      <family val="2"/>
      <charset val="238"/>
    </font>
  </fonts>
  <fills count="19">
    <fill>
      <patternFill patternType="none"/>
    </fill>
    <fill>
      <patternFill patternType="gray125"/>
    </fill>
    <fill>
      <patternFill patternType="solid">
        <fgColor indexed="47"/>
        <bgColor indexed="2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25"/>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
      <patternFill patternType="solid">
        <fgColor theme="0"/>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auto="1"/>
      </bottom>
      <diagonal/>
    </border>
    <border>
      <left style="thin">
        <color auto="1"/>
      </left>
      <right style="thin">
        <color auto="1"/>
      </right>
      <top/>
      <bottom/>
      <diagonal/>
    </border>
    <border>
      <left style="hair">
        <color indexed="8"/>
      </left>
      <right style="thin">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diagonal/>
    </border>
    <border>
      <left/>
      <right style="hair">
        <color indexed="8"/>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0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4" fillId="4" borderId="1" applyNumberFormat="0" applyAlignment="0" applyProtection="0"/>
    <xf numFmtId="0" fontId="17" fillId="15" borderId="2" applyNumberFormat="0" applyAlignment="0" applyProtection="0"/>
    <xf numFmtId="0" fontId="18" fillId="16" borderId="3" applyNumberFormat="0" applyAlignment="0" applyProtection="0"/>
    <xf numFmtId="165" fontId="4" fillId="0" borderId="0" applyFill="0" applyBorder="0" applyAlignment="0" applyProtection="0"/>
    <xf numFmtId="166" fontId="11" fillId="0" borderId="0" applyFill="0" applyBorder="0" applyAlignment="0" applyProtection="0"/>
    <xf numFmtId="166" fontId="4"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7" fontId="3" fillId="0" borderId="0" applyFill="0" applyBorder="0" applyAlignment="0" applyProtection="0"/>
    <xf numFmtId="168"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9" fontId="4" fillId="0" borderId="0" applyBorder="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70" fontId="3" fillId="0" borderId="0" applyFill="0" applyBorder="0" applyAlignment="0" applyProtection="0"/>
    <xf numFmtId="171" fontId="3" fillId="0" borderId="0" applyFill="0" applyBorder="0" applyAlignment="0" applyProtection="0"/>
    <xf numFmtId="171" fontId="4" fillId="0" borderId="0" applyFill="0" applyBorder="0" applyAlignment="0" applyProtection="0"/>
    <xf numFmtId="171"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19" fillId="17"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49" fontId="24" fillId="0" borderId="0" applyBorder="0">
      <alignment horizontal="left" vertical="top" wrapText="1"/>
      <protection locked="0"/>
    </xf>
    <xf numFmtId="0" fontId="25" fillId="0" borderId="0" applyBorder="0" applyProtection="0"/>
    <xf numFmtId="0" fontId="25" fillId="0" borderId="0" applyBorder="0" applyProtection="0"/>
    <xf numFmtId="0" fontId="25" fillId="0" borderId="0" applyBorder="0" applyProtection="0"/>
    <xf numFmtId="0" fontId="25" fillId="0" borderId="0" applyNumberFormat="0" applyFill="0" applyBorder="0" applyAlignment="0" applyProtection="0"/>
    <xf numFmtId="0" fontId="26" fillId="7" borderId="2" applyNumberFormat="0" applyAlignment="0" applyProtection="0"/>
    <xf numFmtId="0" fontId="27" fillId="15" borderId="7" applyNumberFormat="0" applyAlignment="0" applyProtection="0"/>
    <xf numFmtId="0" fontId="28" fillId="0" borderId="0">
      <alignment horizontal="right" vertical="top"/>
    </xf>
    <xf numFmtId="0" fontId="29" fillId="0" borderId="0">
      <alignment horizontal="justify" vertical="top" wrapText="1"/>
    </xf>
    <xf numFmtId="0" fontId="28" fillId="0" borderId="0">
      <alignment horizontal="left"/>
    </xf>
    <xf numFmtId="0" fontId="29" fillId="0" borderId="0">
      <alignment horizontal="right"/>
    </xf>
    <xf numFmtId="4" fontId="29" fillId="0" borderId="0">
      <alignment horizontal="right" wrapText="1"/>
    </xf>
    <xf numFmtId="0" fontId="29" fillId="0" borderId="0">
      <alignment horizontal="right"/>
    </xf>
    <xf numFmtId="4" fontId="29" fillId="0" borderId="0">
      <alignment horizontal="right"/>
    </xf>
    <xf numFmtId="0" fontId="30" fillId="0" borderId="0" applyBorder="0" applyProtection="0">
      <alignment horizontal="right" vertical="top" wrapText="1"/>
    </xf>
    <xf numFmtId="0" fontId="31" fillId="0" borderId="8" applyNumberFormat="0" applyFill="0" applyAlignment="0" applyProtection="0"/>
    <xf numFmtId="0" fontId="30" fillId="0" borderId="0" applyBorder="0">
      <alignment horizontal="justify" vertical="top" wrapText="1"/>
      <protection locked="0"/>
    </xf>
    <xf numFmtId="0" fontId="24" fillId="0" borderId="0" applyNumberFormat="0" applyBorder="0">
      <alignment vertical="top" wrapText="1"/>
      <protection locked="0"/>
    </xf>
    <xf numFmtId="0" fontId="32" fillId="0" borderId="0" applyNumberFormat="0" applyFill="0" applyBorder="0" applyAlignment="0" applyProtection="0"/>
    <xf numFmtId="0" fontId="33" fillId="7" borderId="0" applyNumberFormat="0" applyBorder="0" applyAlignment="0" applyProtection="0"/>
    <xf numFmtId="0" fontId="3" fillId="0" borderId="0"/>
    <xf numFmtId="0" fontId="4" fillId="0" borderId="0"/>
    <xf numFmtId="0" fontId="4" fillId="0" borderId="0"/>
    <xf numFmtId="0" fontId="34" fillId="0" borderId="0"/>
    <xf numFmtId="0" fontId="4" fillId="0" borderId="0"/>
    <xf numFmtId="0" fontId="4" fillId="0" borderId="0"/>
    <xf numFmtId="0" fontId="4" fillId="0" borderId="0"/>
    <xf numFmtId="172" fontId="3" fillId="0" borderId="0"/>
    <xf numFmtId="0" fontId="4" fillId="0" borderId="0"/>
    <xf numFmtId="0" fontId="3" fillId="0" borderId="0"/>
    <xf numFmtId="0" fontId="4" fillId="0" borderId="0"/>
    <xf numFmtId="0" fontId="11" fillId="0" borderId="0" applyProtection="0">
      <alignment wrapText="1"/>
    </xf>
    <xf numFmtId="0" fontId="4" fillId="0" borderId="0"/>
    <xf numFmtId="0" fontId="4" fillId="0" borderId="0"/>
    <xf numFmtId="0" fontId="4" fillId="0" borderId="0">
      <alignment horizontal="left" wrapText="1"/>
    </xf>
    <xf numFmtId="0" fontId="4" fillId="0" borderId="0"/>
    <xf numFmtId="172"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horizontal="left" wrapText="1"/>
    </xf>
    <xf numFmtId="2" fontId="35" fillId="0" borderId="0">
      <alignment horizontal="left" vertical="top"/>
    </xf>
    <xf numFmtId="2" fontId="35" fillId="0" borderId="0">
      <alignment horizontal="left" vertical="top"/>
    </xf>
    <xf numFmtId="2" fontId="35" fillId="0" borderId="0">
      <alignment horizontal="left" vertical="top"/>
    </xf>
    <xf numFmtId="0" fontId="4" fillId="0" borderId="0"/>
    <xf numFmtId="0" fontId="3" fillId="0" borderId="0"/>
    <xf numFmtId="0" fontId="4" fillId="0" borderId="0"/>
    <xf numFmtId="0" fontId="3" fillId="0" borderId="0"/>
    <xf numFmtId="0" fontId="4" fillId="0" borderId="0" applyProtection="0">
      <alignment wrapText="1"/>
    </xf>
    <xf numFmtId="4" fontId="36" fillId="0" borderId="0">
      <alignment horizontal="justify"/>
    </xf>
    <xf numFmtId="0" fontId="4" fillId="0" borderId="0"/>
    <xf numFmtId="0" fontId="4" fillId="0" borderId="0"/>
    <xf numFmtId="0" fontId="4" fillId="0" borderId="0"/>
    <xf numFmtId="0" fontId="5" fillId="0" borderId="0"/>
    <xf numFmtId="0" fontId="3" fillId="0" borderId="0"/>
    <xf numFmtId="0" fontId="3" fillId="4" borderId="1" applyNumberFormat="0" applyAlignment="0" applyProtection="0"/>
    <xf numFmtId="0" fontId="27" fillId="15" borderId="7" applyNumberFormat="0" applyAlignment="0" applyProtection="0"/>
    <xf numFmtId="1" fontId="30" fillId="0" borderId="0" applyFill="0" applyBorder="0" applyProtection="0">
      <alignment horizontal="center" vertical="top" wrapText="1"/>
    </xf>
    <xf numFmtId="0" fontId="37" fillId="0" borderId="0"/>
    <xf numFmtId="0" fontId="5" fillId="0" borderId="0"/>
    <xf numFmtId="0" fontId="4" fillId="0" borderId="0"/>
    <xf numFmtId="169" fontId="4" fillId="0" borderId="0" applyBorder="0" applyProtection="0"/>
    <xf numFmtId="0" fontId="38" fillId="0" borderId="0" applyNumberFormat="0" applyFill="0" applyBorder="0" applyAlignment="0" applyProtection="0"/>
    <xf numFmtId="0" fontId="32" fillId="0" borderId="0" applyNumberFormat="0" applyFill="0" applyBorder="0" applyAlignment="0" applyProtection="0"/>
    <xf numFmtId="0" fontId="39" fillId="0" borderId="9" applyNumberFormat="0" applyFill="0" applyAlignment="0" applyProtection="0"/>
    <xf numFmtId="49" fontId="40" fillId="0" borderId="10">
      <alignment horizontal="right" vertical="top" wrapText="1"/>
      <protection locked="0"/>
    </xf>
    <xf numFmtId="170" fontId="3" fillId="0" borderId="0" applyFill="0" applyBorder="0" applyAlignment="0" applyProtection="0"/>
    <xf numFmtId="0" fontId="38" fillId="0" borderId="0" applyNumberFormat="0" applyFill="0" applyBorder="0" applyAlignment="0" applyProtection="0"/>
    <xf numFmtId="44" fontId="11" fillId="0" borderId="0" applyFont="0" applyFill="0" applyBorder="0" applyAlignment="0" applyProtection="0"/>
    <xf numFmtId="166" fontId="4" fillId="0" borderId="0" applyBorder="0" applyProtection="0"/>
    <xf numFmtId="4" fontId="63" fillId="0" borderId="13">
      <alignment horizontal="right" vertical="center" indent="1"/>
      <protection locked="0"/>
    </xf>
    <xf numFmtId="0" fontId="4" fillId="0" borderId="0"/>
    <xf numFmtId="0" fontId="11" fillId="0" borderId="0"/>
    <xf numFmtId="0" fontId="5" fillId="0" borderId="0"/>
    <xf numFmtId="0" fontId="4" fillId="0" borderId="0"/>
    <xf numFmtId="0" fontId="4" fillId="0" borderId="0"/>
    <xf numFmtId="0" fontId="65" fillId="0" borderId="0"/>
    <xf numFmtId="4" fontId="57" fillId="0" borderId="12">
      <alignment horizontal="right" vertical="center" indent="1"/>
    </xf>
    <xf numFmtId="0" fontId="60" fillId="0" borderId="0"/>
    <xf numFmtId="0" fontId="60" fillId="0" borderId="0"/>
    <xf numFmtId="0" fontId="61" fillId="0" borderId="0">
      <alignment vertical="center"/>
    </xf>
    <xf numFmtId="0" fontId="62" fillId="0" borderId="0"/>
    <xf numFmtId="0" fontId="4" fillId="0" borderId="0">
      <alignment vertical="top"/>
    </xf>
    <xf numFmtId="0" fontId="64" fillId="0" borderId="0">
      <alignment vertical="center"/>
    </xf>
    <xf numFmtId="0" fontId="60" fillId="0" borderId="0"/>
    <xf numFmtId="0" fontId="4" fillId="0" borderId="0"/>
    <xf numFmtId="0" fontId="61" fillId="0" borderId="0">
      <alignment vertical="center"/>
    </xf>
    <xf numFmtId="0" fontId="61" fillId="0" borderId="0">
      <alignment vertical="center"/>
    </xf>
    <xf numFmtId="0" fontId="4" fillId="0" borderId="0"/>
    <xf numFmtId="0" fontId="4"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0" fillId="0" borderId="0"/>
    <xf numFmtId="4" fontId="62" fillId="0" borderId="0"/>
    <xf numFmtId="173" fontId="4" fillId="0" borderId="0" applyBorder="0" applyProtection="0"/>
    <xf numFmtId="0" fontId="4" fillId="0" borderId="0"/>
    <xf numFmtId="0" fontId="4" fillId="0" borderId="0"/>
    <xf numFmtId="0" fontId="36" fillId="0" borderId="0"/>
    <xf numFmtId="0" fontId="61" fillId="0" borderId="0">
      <alignment vertical="center"/>
    </xf>
    <xf numFmtId="0" fontId="34" fillId="0" borderId="0"/>
    <xf numFmtId="0" fontId="4" fillId="0" borderId="0"/>
    <xf numFmtId="170" fontId="4" fillId="0" borderId="0" applyBorder="0" applyProtection="0"/>
    <xf numFmtId="167" fontId="4" fillId="0" borderId="0" applyBorder="0" applyProtection="0"/>
    <xf numFmtId="0" fontId="61" fillId="0" borderId="0">
      <alignment vertical="center"/>
    </xf>
    <xf numFmtId="0" fontId="4" fillId="0" borderId="0"/>
    <xf numFmtId="44" fontId="11" fillId="0" borderId="0" applyFont="0" applyFill="0" applyBorder="0" applyAlignment="0" applyProtection="0"/>
    <xf numFmtId="0" fontId="69" fillId="0" borderId="0"/>
    <xf numFmtId="0" fontId="2" fillId="0" borderId="0"/>
    <xf numFmtId="0" fontId="1" fillId="0" borderId="0"/>
  </cellStyleXfs>
  <cellXfs count="186">
    <xf numFmtId="0" fontId="0" fillId="0" borderId="0" xfId="0"/>
    <xf numFmtId="0" fontId="42" fillId="0" borderId="0" xfId="109" applyFont="1" applyAlignment="1">
      <alignment horizontal="justify" vertical="top"/>
    </xf>
    <xf numFmtId="0" fontId="6" fillId="0" borderId="0" xfId="0" applyFont="1"/>
    <xf numFmtId="0" fontId="7" fillId="0" borderId="0" xfId="0" applyFont="1"/>
    <xf numFmtId="0" fontId="8" fillId="0" borderId="11" xfId="0" applyFont="1" applyBorder="1" applyAlignment="1">
      <alignment horizontal="center"/>
    </xf>
    <xf numFmtId="0" fontId="9" fillId="0" borderId="11" xfId="0" applyFont="1" applyBorder="1" applyAlignment="1">
      <alignment horizontal="center" vertical="center" wrapText="1"/>
    </xf>
    <xf numFmtId="0" fontId="0" fillId="0" borderId="11" xfId="0" applyBorder="1"/>
    <xf numFmtId="0" fontId="6" fillId="0" borderId="0" xfId="0" applyFont="1" applyAlignment="1">
      <alignment horizontal="center"/>
    </xf>
    <xf numFmtId="0" fontId="12" fillId="0" borderId="0" xfId="0" applyFont="1"/>
    <xf numFmtId="0" fontId="14" fillId="0" borderId="0" xfId="0" applyFont="1"/>
    <xf numFmtId="4" fontId="14" fillId="0" borderId="0" xfId="0" applyNumberFormat="1" applyFont="1"/>
    <xf numFmtId="0" fontId="4" fillId="0" borderId="0" xfId="106"/>
    <xf numFmtId="0" fontId="41" fillId="0" borderId="0" xfId="109" applyFont="1" applyAlignment="1">
      <alignment horizontal="left"/>
    </xf>
    <xf numFmtId="0" fontId="42" fillId="0" borderId="0" xfId="109" applyFont="1" applyAlignment="1">
      <alignment vertical="top"/>
    </xf>
    <xf numFmtId="0" fontId="42" fillId="0" borderId="0" xfId="109" applyFont="1"/>
    <xf numFmtId="0" fontId="41" fillId="0" borderId="0" xfId="109" applyFont="1"/>
    <xf numFmtId="0" fontId="42" fillId="0" borderId="0" xfId="109" applyFont="1" applyAlignment="1">
      <alignment horizontal="left" vertical="top"/>
    </xf>
    <xf numFmtId="0" fontId="46" fillId="0" borderId="0" xfId="109" applyFont="1" applyAlignment="1">
      <alignment horizontal="justify" vertical="top"/>
    </xf>
    <xf numFmtId="0" fontId="46" fillId="0" borderId="0" xfId="109" applyFont="1" applyAlignment="1">
      <alignment horizontal="left" vertical="top"/>
    </xf>
    <xf numFmtId="0" fontId="46" fillId="0" borderId="0" xfId="109" applyFont="1" applyAlignment="1">
      <alignment vertical="top"/>
    </xf>
    <xf numFmtId="0" fontId="41" fillId="18" borderId="0" xfId="109" applyFont="1" applyFill="1" applyAlignment="1">
      <alignment horizontal="left"/>
    </xf>
    <xf numFmtId="0" fontId="10" fillId="0" borderId="11" xfId="0" applyFont="1" applyBorder="1" applyAlignment="1">
      <alignment horizontal="center" wrapText="1"/>
    </xf>
    <xf numFmtId="0" fontId="12" fillId="0" borderId="0" xfId="0" applyFont="1" applyAlignment="1">
      <alignment horizontal="center"/>
    </xf>
    <xf numFmtId="4" fontId="12" fillId="0" borderId="0" xfId="0" applyNumberFormat="1" applyFont="1"/>
    <xf numFmtId="0" fontId="13" fillId="0" borderId="0" xfId="0" applyFont="1"/>
    <xf numFmtId="4" fontId="13" fillId="0" borderId="0" xfId="0" applyNumberFormat="1" applyFont="1"/>
    <xf numFmtId="0" fontId="56" fillId="0" borderId="0" xfId="143" applyFont="1"/>
    <xf numFmtId="0" fontId="56" fillId="0" borderId="0" xfId="143" applyFont="1" applyAlignment="1">
      <alignment horizontal="right"/>
    </xf>
    <xf numFmtId="0" fontId="56" fillId="0" borderId="0" xfId="143" applyFont="1" applyAlignment="1">
      <alignment horizontal="right" vertical="top"/>
    </xf>
    <xf numFmtId="0" fontId="56" fillId="0" borderId="0" xfId="143" applyFont="1" applyAlignment="1">
      <alignment wrapText="1"/>
    </xf>
    <xf numFmtId="44" fontId="0" fillId="0" borderId="0" xfId="158" applyFont="1"/>
    <xf numFmtId="0" fontId="10" fillId="0" borderId="11" xfId="0" applyFont="1" applyBorder="1" applyAlignment="1">
      <alignment wrapText="1"/>
    </xf>
    <xf numFmtId="0" fontId="10" fillId="0" borderId="11" xfId="0" applyFont="1" applyBorder="1" applyAlignment="1">
      <alignment horizontal="center" vertical="center" wrapText="1"/>
    </xf>
    <xf numFmtId="164" fontId="10" fillId="0" borderId="11" xfId="0" applyNumberFormat="1" applyFont="1" applyBorder="1" applyAlignment="1">
      <alignment wrapText="1"/>
    </xf>
    <xf numFmtId="0" fontId="58" fillId="0" borderId="0" xfId="0" applyFont="1" applyAlignment="1">
      <alignment horizontal="center"/>
    </xf>
    <xf numFmtId="0" fontId="9" fillId="0" borderId="0" xfId="0" applyFont="1" applyAlignment="1">
      <alignment wrapText="1"/>
    </xf>
    <xf numFmtId="0" fontId="10" fillId="0" borderId="0" xfId="0" applyFont="1" applyAlignment="1">
      <alignment horizontal="center" wrapText="1"/>
    </xf>
    <xf numFmtId="164" fontId="9" fillId="0" borderId="0" xfId="0" applyNumberFormat="1" applyFont="1" applyAlignment="1">
      <alignment wrapText="1"/>
    </xf>
    <xf numFmtId="0" fontId="9" fillId="0" borderId="11" xfId="0" applyFont="1" applyBorder="1" applyAlignment="1">
      <alignment wrapText="1"/>
    </xf>
    <xf numFmtId="0" fontId="10" fillId="0" borderId="11" xfId="0" applyFont="1" applyBorder="1" applyAlignment="1">
      <alignment horizontal="left" vertical="top" wrapText="1"/>
    </xf>
    <xf numFmtId="0" fontId="59" fillId="0" borderId="0" xfId="0" applyFont="1"/>
    <xf numFmtId="0" fontId="0" fillId="0" borderId="0" xfId="0" applyAlignment="1">
      <alignment vertical="top"/>
    </xf>
    <xf numFmtId="49" fontId="66" fillId="0" borderId="0" xfId="0" quotePrefix="1" applyNumberFormat="1" applyFont="1" applyAlignment="1">
      <alignment horizontal="justify" vertical="top" wrapText="1"/>
    </xf>
    <xf numFmtId="164" fontId="10" fillId="0" borderId="0" xfId="0" applyNumberFormat="1" applyFont="1" applyAlignment="1">
      <alignment wrapText="1"/>
    </xf>
    <xf numFmtId="0" fontId="59" fillId="0" borderId="0" xfId="0" applyFont="1" applyAlignment="1">
      <alignment horizontal="left" vertical="top" wrapText="1"/>
    </xf>
    <xf numFmtId="0" fontId="68" fillId="0" borderId="0" xfId="0" applyFont="1" applyAlignment="1">
      <alignment wrapText="1"/>
    </xf>
    <xf numFmtId="0" fontId="53" fillId="0" borderId="11" xfId="0" applyFont="1" applyBorder="1" applyAlignment="1">
      <alignment horizontal="center" vertical="top" wrapText="1"/>
    </xf>
    <xf numFmtId="0" fontId="6" fillId="0" borderId="0" xfId="0" applyFont="1" applyAlignment="1">
      <alignment horizontal="center" vertical="top"/>
    </xf>
    <xf numFmtId="0" fontId="53" fillId="0" borderId="11" xfId="0" applyFont="1" applyBorder="1" applyAlignment="1">
      <alignment horizontal="center" vertical="top"/>
    </xf>
    <xf numFmtId="0" fontId="10" fillId="0" borderId="11" xfId="0" applyFont="1" applyBorder="1" applyAlignment="1">
      <alignment horizontal="center" vertical="top" wrapText="1"/>
    </xf>
    <xf numFmtId="0" fontId="53" fillId="0" borderId="11" xfId="0" applyFont="1" applyBorder="1" applyAlignment="1">
      <alignment vertical="top" wrapText="1"/>
    </xf>
    <xf numFmtId="2" fontId="10" fillId="0" borderId="11" xfId="0" applyNumberFormat="1" applyFont="1" applyBorder="1" applyAlignment="1">
      <alignment wrapText="1"/>
    </xf>
    <xf numFmtId="2" fontId="9" fillId="0" borderId="0" xfId="0" applyNumberFormat="1" applyFont="1" applyAlignment="1">
      <alignment wrapText="1"/>
    </xf>
    <xf numFmtId="2" fontId="0" fillId="0" borderId="0" xfId="0" applyNumberFormat="1"/>
    <xf numFmtId="2" fontId="9" fillId="0" borderId="11" xfId="0" applyNumberFormat="1" applyFont="1" applyBorder="1" applyAlignment="1">
      <alignment horizontal="center" vertical="center" wrapText="1"/>
    </xf>
    <xf numFmtId="2" fontId="10" fillId="0" borderId="0" xfId="0" applyNumberFormat="1" applyFont="1" applyAlignment="1">
      <alignment wrapText="1"/>
    </xf>
    <xf numFmtId="0" fontId="54" fillId="0" borderId="11" xfId="0" applyFont="1" applyBorder="1" applyAlignment="1">
      <alignment horizontal="left" vertical="top" wrapText="1"/>
    </xf>
    <xf numFmtId="1" fontId="8" fillId="0" borderId="11" xfId="0" applyNumberFormat="1" applyFont="1" applyBorder="1" applyAlignment="1">
      <alignment horizontal="center"/>
    </xf>
    <xf numFmtId="0" fontId="62" fillId="0" borderId="0" xfId="199" applyFont="1" applyAlignment="1">
      <alignment horizontal="left" vertical="center"/>
    </xf>
    <xf numFmtId="0" fontId="62" fillId="0" borderId="0" xfId="199" applyFont="1" applyAlignment="1">
      <alignment horizontal="left" vertical="center" wrapText="1"/>
    </xf>
    <xf numFmtId="0" fontId="70" fillId="0" borderId="0" xfId="199" applyFont="1" applyAlignment="1">
      <alignment horizontal="left" vertical="center"/>
    </xf>
    <xf numFmtId="0" fontId="70" fillId="0" borderId="0" xfId="199" applyFont="1" applyAlignment="1">
      <alignment horizontal="left" vertical="center" wrapText="1"/>
    </xf>
    <xf numFmtId="0" fontId="53" fillId="0" borderId="15" xfId="0" applyFont="1" applyBorder="1" applyAlignment="1">
      <alignment horizontal="center" vertical="top" wrapText="1"/>
    </xf>
    <xf numFmtId="0" fontId="54" fillId="0" borderId="15" xfId="0" applyFont="1" applyBorder="1" applyAlignment="1">
      <alignment vertical="top" wrapText="1"/>
    </xf>
    <xf numFmtId="2" fontId="54" fillId="0" borderId="15" xfId="0" applyNumberFormat="1" applyFont="1" applyBorder="1" applyAlignment="1">
      <alignment horizontal="center"/>
    </xf>
    <xf numFmtId="175" fontId="54" fillId="0" borderId="14" xfId="158" applyNumberFormat="1" applyFont="1" applyBorder="1" applyAlignment="1">
      <alignment wrapText="1"/>
    </xf>
    <xf numFmtId="176" fontId="10" fillId="0" borderId="11" xfId="0" applyNumberFormat="1" applyFont="1" applyBorder="1" applyAlignment="1">
      <alignment wrapText="1"/>
    </xf>
    <xf numFmtId="0" fontId="10" fillId="0" borderId="16" xfId="0" applyFont="1" applyBorder="1" applyAlignment="1">
      <alignment horizontal="center" wrapText="1"/>
    </xf>
    <xf numFmtId="0" fontId="10" fillId="0" borderId="15" xfId="0" applyFont="1" applyBorder="1" applyAlignment="1">
      <alignment horizontal="center" wrapText="1"/>
    </xf>
    <xf numFmtId="0" fontId="55" fillId="0" borderId="15" xfId="0" applyFont="1" applyBorder="1" applyAlignment="1">
      <alignment horizontal="center" vertical="top" wrapText="1"/>
    </xf>
    <xf numFmtId="0" fontId="55" fillId="0" borderId="15" xfId="0" applyFont="1" applyBorder="1" applyAlignment="1">
      <alignment vertical="top" wrapText="1"/>
    </xf>
    <xf numFmtId="176" fontId="10" fillId="0" borderId="15" xfId="0" applyNumberFormat="1" applyFont="1" applyBorder="1" applyAlignment="1">
      <alignment wrapText="1"/>
    </xf>
    <xf numFmtId="175" fontId="54" fillId="0" borderId="15" xfId="158" applyNumberFormat="1" applyFont="1" applyBorder="1" applyAlignment="1">
      <alignment wrapText="1"/>
    </xf>
    <xf numFmtId="0" fontId="53" fillId="0" borderId="15" xfId="0" applyFont="1" applyBorder="1" applyAlignment="1">
      <alignment horizontal="center" vertical="center" wrapText="1"/>
    </xf>
    <xf numFmtId="2" fontId="10" fillId="0" borderId="15" xfId="0" applyNumberFormat="1" applyFont="1" applyBorder="1" applyAlignment="1">
      <alignment wrapText="1"/>
    </xf>
    <xf numFmtId="164" fontId="10" fillId="0" borderId="15" xfId="0" applyNumberFormat="1" applyFont="1" applyBorder="1" applyAlignment="1">
      <alignment wrapText="1"/>
    </xf>
    <xf numFmtId="0" fontId="0" fillId="0" borderId="15" xfId="0" applyBorder="1"/>
    <xf numFmtId="0" fontId="9" fillId="0" borderId="15" xfId="0" applyFont="1" applyBorder="1" applyAlignment="1">
      <alignment wrapText="1"/>
    </xf>
    <xf numFmtId="0" fontId="10" fillId="0" borderId="16" xfId="0" applyFont="1" applyBorder="1" applyAlignment="1">
      <alignment wrapText="1"/>
    </xf>
    <xf numFmtId="0" fontId="68" fillId="0" borderId="0" xfId="0" applyFont="1" applyAlignment="1">
      <alignment horizontal="left" wrapText="1"/>
    </xf>
    <xf numFmtId="1" fontId="68" fillId="0" borderId="0" xfId="0" applyNumberFormat="1" applyFont="1" applyAlignment="1">
      <alignment wrapText="1"/>
    </xf>
    <xf numFmtId="0" fontId="10" fillId="0" borderId="15" xfId="0" applyFont="1" applyBorder="1" applyAlignment="1">
      <alignment horizontal="center" vertical="center" wrapText="1"/>
    </xf>
    <xf numFmtId="1" fontId="10" fillId="0" borderId="11" xfId="0" applyNumberFormat="1" applyFont="1" applyBorder="1" applyAlignment="1">
      <alignment wrapText="1"/>
    </xf>
    <xf numFmtId="3" fontId="54" fillId="0" borderId="15" xfId="0" applyNumberFormat="1" applyFont="1" applyBorder="1" applyAlignment="1">
      <alignment horizontal="right" wrapText="1"/>
    </xf>
    <xf numFmtId="0" fontId="10" fillId="0" borderId="0" xfId="0" applyFont="1" applyAlignment="1">
      <alignment wrapText="1"/>
    </xf>
    <xf numFmtId="0" fontId="10" fillId="0" borderId="15" xfId="0" applyFont="1" applyBorder="1"/>
    <xf numFmtId="0" fontId="10" fillId="0" borderId="15" xfId="0" applyFont="1" applyBorder="1" applyAlignment="1">
      <alignment wrapText="1"/>
    </xf>
    <xf numFmtId="174" fontId="10" fillId="0" borderId="15" xfId="158" applyNumberFormat="1" applyFont="1" applyFill="1" applyBorder="1" applyAlignment="1">
      <alignment wrapText="1"/>
    </xf>
    <xf numFmtId="0" fontId="54" fillId="0" borderId="17" xfId="0" applyFont="1" applyBorder="1" applyAlignment="1">
      <alignment horizontal="left" wrapText="1"/>
    </xf>
    <xf numFmtId="0" fontId="8" fillId="0" borderId="15" xfId="0" applyFont="1" applyBorder="1" applyAlignment="1">
      <alignment horizontal="center"/>
    </xf>
    <xf numFmtId="0" fontId="9" fillId="0" borderId="15" xfId="0" applyFont="1" applyBorder="1" applyAlignment="1">
      <alignment horizontal="center" vertical="center" wrapText="1"/>
    </xf>
    <xf numFmtId="0" fontId="10" fillId="0" borderId="15" xfId="0" applyFont="1" applyBorder="1" applyAlignment="1">
      <alignment vertical="top" wrapText="1"/>
    </xf>
    <xf numFmtId="0" fontId="9" fillId="0" borderId="15" xfId="0" applyFont="1" applyBorder="1" applyAlignment="1">
      <alignment vertical="top" wrapText="1"/>
    </xf>
    <xf numFmtId="2" fontId="10" fillId="0" borderId="15" xfId="158" applyNumberFormat="1" applyFont="1" applyFill="1" applyBorder="1" applyAlignment="1">
      <alignment wrapText="1"/>
    </xf>
    <xf numFmtId="1" fontId="10" fillId="0" borderId="15" xfId="0" applyNumberFormat="1" applyFont="1" applyBorder="1" applyAlignment="1">
      <alignment wrapText="1"/>
    </xf>
    <xf numFmtId="0" fontId="53" fillId="0" borderId="15" xfId="0" applyFont="1" applyBorder="1" applyAlignment="1">
      <alignment vertical="top" wrapText="1"/>
    </xf>
    <xf numFmtId="2" fontId="9" fillId="0" borderId="15" xfId="0" applyNumberFormat="1" applyFont="1" applyBorder="1" applyAlignment="1">
      <alignment wrapText="1"/>
    </xf>
    <xf numFmtId="1" fontId="8" fillId="0" borderId="15" xfId="0" applyNumberFormat="1" applyFont="1" applyBorder="1" applyAlignment="1">
      <alignment horizontal="center"/>
    </xf>
    <xf numFmtId="2" fontId="9" fillId="0" borderId="15" xfId="0" applyNumberFormat="1" applyFont="1" applyBorder="1" applyAlignment="1">
      <alignment horizontal="center" vertical="center" wrapText="1"/>
    </xf>
    <xf numFmtId="0" fontId="9" fillId="0" borderId="15" xfId="0" applyFont="1" applyBorder="1"/>
    <xf numFmtId="2" fontId="0" fillId="0" borderId="15" xfId="0" applyNumberFormat="1" applyBorder="1"/>
    <xf numFmtId="44" fontId="10" fillId="0" borderId="15" xfId="158" applyFont="1" applyBorder="1" applyAlignment="1">
      <alignment wrapText="1"/>
    </xf>
    <xf numFmtId="174" fontId="54" fillId="0" borderId="15" xfId="158" applyNumberFormat="1" applyFont="1" applyBorder="1" applyAlignment="1">
      <alignment wrapText="1"/>
    </xf>
    <xf numFmtId="0" fontId="0" fillId="0" borderId="15" xfId="0" applyBorder="1" applyAlignment="1">
      <alignment vertical="top"/>
    </xf>
    <xf numFmtId="175" fontId="55" fillId="0" borderId="15" xfId="158" applyNumberFormat="1" applyFont="1" applyBorder="1" applyAlignment="1">
      <alignment wrapText="1"/>
    </xf>
    <xf numFmtId="0" fontId="8" fillId="0" borderId="15" xfId="0" applyFont="1" applyBorder="1" applyAlignment="1">
      <alignment horizontal="center" vertical="top"/>
    </xf>
    <xf numFmtId="0" fontId="9" fillId="0" borderId="15" xfId="0" applyFont="1" applyBorder="1" applyAlignment="1">
      <alignment horizontal="center" vertical="top" wrapText="1"/>
    </xf>
    <xf numFmtId="0" fontId="54" fillId="0" borderId="15" xfId="0" applyFont="1" applyBorder="1" applyAlignment="1">
      <alignment horizontal="center" wrapText="1"/>
    </xf>
    <xf numFmtId="164" fontId="54" fillId="0" borderId="15" xfId="0" applyNumberFormat="1" applyFont="1" applyBorder="1"/>
    <xf numFmtId="164" fontId="54" fillId="0" borderId="15" xfId="0" applyNumberFormat="1" applyFont="1" applyBorder="1" applyAlignment="1">
      <alignment wrapText="1"/>
    </xf>
    <xf numFmtId="44" fontId="10" fillId="0" borderId="15" xfId="158" applyFont="1" applyFill="1" applyBorder="1" applyAlignment="1">
      <alignment wrapText="1"/>
    </xf>
    <xf numFmtId="174" fontId="54" fillId="0" borderId="15" xfId="158" applyNumberFormat="1" applyFont="1" applyFill="1" applyBorder="1" applyAlignment="1">
      <alignment wrapText="1"/>
    </xf>
    <xf numFmtId="0" fontId="53" fillId="0" borderId="15" xfId="0" applyFont="1" applyBorder="1" applyAlignment="1">
      <alignment horizontal="center" vertical="top"/>
    </xf>
    <xf numFmtId="0" fontId="10" fillId="0" borderId="15" xfId="0" applyFont="1" applyBorder="1" applyAlignment="1">
      <alignment horizontal="center"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2" fontId="10" fillId="0" borderId="16" xfId="0" applyNumberFormat="1" applyFont="1" applyBorder="1" applyAlignment="1">
      <alignment wrapText="1"/>
    </xf>
    <xf numFmtId="164" fontId="10" fillId="0" borderId="16" xfId="0" applyNumberFormat="1" applyFont="1" applyBorder="1" applyAlignment="1">
      <alignment wrapText="1"/>
    </xf>
    <xf numFmtId="0" fontId="10" fillId="0" borderId="16" xfId="0" applyFont="1" applyBorder="1" applyAlignment="1">
      <alignment horizontal="center" vertical="center" wrapText="1"/>
    </xf>
    <xf numFmtId="0" fontId="9" fillId="0" borderId="16" xfId="0" applyFont="1" applyBorder="1" applyAlignment="1">
      <alignment wrapText="1"/>
    </xf>
    <xf numFmtId="0" fontId="0" fillId="0" borderId="16" xfId="0" applyBorder="1"/>
    <xf numFmtId="0" fontId="8" fillId="0" borderId="18" xfId="0" applyFont="1" applyBorder="1" applyAlignment="1">
      <alignment horizontal="center"/>
    </xf>
    <xf numFmtId="0" fontId="0" fillId="0" borderId="19" xfId="0" applyBorder="1"/>
    <xf numFmtId="0" fontId="71" fillId="0" borderId="0" xfId="0" applyFont="1" applyAlignment="1">
      <alignment horizontal="center"/>
    </xf>
    <xf numFmtId="0" fontId="71" fillId="0" borderId="0" xfId="0" applyFont="1"/>
    <xf numFmtId="0" fontId="72" fillId="0" borderId="0" xfId="0" applyFont="1"/>
    <xf numFmtId="0" fontId="4" fillId="0" borderId="0" xfId="0" applyFont="1"/>
    <xf numFmtId="0" fontId="73" fillId="0" borderId="15" xfId="0" applyFont="1" applyBorder="1" applyAlignment="1">
      <alignment horizontal="center" vertical="center" wrapText="1"/>
    </xf>
    <xf numFmtId="0" fontId="4" fillId="0" borderId="15" xfId="0" applyFont="1" applyBorder="1"/>
    <xf numFmtId="0" fontId="59" fillId="0" borderId="15" xfId="0" applyFont="1" applyBorder="1"/>
    <xf numFmtId="0" fontId="62" fillId="0" borderId="15" xfId="0" applyFont="1" applyBorder="1" applyAlignment="1">
      <alignment horizontal="center" vertical="center" wrapText="1"/>
    </xf>
    <xf numFmtId="0" fontId="62" fillId="0" borderId="15" xfId="0" applyFont="1" applyBorder="1" applyAlignment="1">
      <alignment vertical="center" wrapText="1"/>
    </xf>
    <xf numFmtId="0" fontId="62" fillId="0" borderId="15" xfId="0" applyFont="1" applyBorder="1" applyAlignment="1">
      <alignment horizontal="center" wrapText="1"/>
    </xf>
    <xf numFmtId="4" fontId="62" fillId="0" borderId="15" xfId="0" applyNumberFormat="1" applyFont="1" applyBorder="1" applyAlignment="1">
      <alignment wrapText="1"/>
    </xf>
    <xf numFmtId="4" fontId="70" fillId="0" borderId="15" xfId="0" applyNumberFormat="1" applyFont="1" applyBorder="1" applyAlignment="1">
      <alignment wrapText="1"/>
    </xf>
    <xf numFmtId="0" fontId="10" fillId="0" borderId="15" xfId="0" applyFont="1" applyBorder="1" applyAlignment="1">
      <alignment horizontal="right" wrapText="1"/>
    </xf>
    <xf numFmtId="0" fontId="52" fillId="0" borderId="15" xfId="0" applyFont="1" applyBorder="1" applyAlignment="1">
      <alignment horizontal="left" vertical="top" wrapText="1"/>
    </xf>
    <xf numFmtId="175" fontId="54" fillId="0" borderId="15" xfId="158" applyNumberFormat="1" applyFont="1" applyFill="1" applyBorder="1" applyAlignment="1">
      <alignment wrapText="1"/>
    </xf>
    <xf numFmtId="0" fontId="12" fillId="0" borderId="15" xfId="0" applyFont="1" applyBorder="1"/>
    <xf numFmtId="0" fontId="12" fillId="0" borderId="15" xfId="0" applyFont="1" applyBorder="1" applyAlignment="1">
      <alignment horizontal="center"/>
    </xf>
    <xf numFmtId="4" fontId="62" fillId="0" borderId="15" xfId="0" applyNumberFormat="1" applyFont="1" applyBorder="1"/>
    <xf numFmtId="0" fontId="62" fillId="0" borderId="15" xfId="0" applyFont="1" applyBorder="1"/>
    <xf numFmtId="4" fontId="10" fillId="0" borderId="15" xfId="158" applyNumberFormat="1" applyFont="1" applyFill="1" applyBorder="1" applyAlignment="1">
      <alignment horizontal="right" wrapText="1"/>
    </xf>
    <xf numFmtId="0" fontId="54" fillId="0" borderId="15" xfId="0" applyFont="1" applyBorder="1" applyAlignment="1">
      <alignment horizontal="left" vertical="top" wrapText="1"/>
    </xf>
    <xf numFmtId="0" fontId="36" fillId="0" borderId="15" xfId="0" applyFont="1" applyBorder="1" applyAlignment="1">
      <alignment horizontal="center" wrapText="1"/>
    </xf>
    <xf numFmtId="3" fontId="36" fillId="0" borderId="15" xfId="0" applyNumberFormat="1" applyFont="1" applyBorder="1" applyAlignment="1">
      <alignment wrapText="1"/>
    </xf>
    <xf numFmtId="0" fontId="42" fillId="0" borderId="0" xfId="109" applyFont="1" applyAlignment="1">
      <alignment horizontal="justify" vertical="top"/>
    </xf>
    <xf numFmtId="0" fontId="42" fillId="0" borderId="0" xfId="109" applyFont="1" applyAlignment="1">
      <alignment horizontal="center" vertical="top"/>
    </xf>
    <xf numFmtId="0" fontId="43" fillId="0" borderId="0" xfId="109" applyFont="1" applyAlignment="1">
      <alignment horizontal="justify" vertical="top"/>
    </xf>
    <xf numFmtId="0" fontId="45" fillId="15" borderId="0" xfId="106" applyFont="1" applyFill="1" applyAlignment="1">
      <alignment horizontal="left" vertical="top" wrapText="1" readingOrder="1"/>
    </xf>
    <xf numFmtId="0" fontId="43" fillId="0" borderId="0" xfId="109" applyFont="1" applyAlignment="1">
      <alignment horizontal="left" vertical="top" wrapText="1"/>
    </xf>
    <xf numFmtId="0" fontId="42" fillId="0" borderId="0" xfId="109" applyFont="1" applyAlignment="1">
      <alignment horizontal="justify" vertical="top" wrapText="1"/>
    </xf>
    <xf numFmtId="0" fontId="44" fillId="0" borderId="0" xfId="106" applyFont="1" applyAlignment="1">
      <alignment horizontal="left" vertical="top" wrapText="1"/>
    </xf>
    <xf numFmtId="0" fontId="48" fillId="0" borderId="0" xfId="109" applyFont="1" applyAlignment="1">
      <alignment horizontal="justify" vertical="top"/>
    </xf>
    <xf numFmtId="0" fontId="50" fillId="0" borderId="0" xfId="109" applyFont="1" applyAlignment="1">
      <alignment horizontal="justify" vertical="top"/>
    </xf>
    <xf numFmtId="0" fontId="51" fillId="0" borderId="0" xfId="106" applyFont="1" applyAlignment="1">
      <alignment horizontal="left" vertical="top" wrapText="1"/>
    </xf>
    <xf numFmtId="0" fontId="47" fillId="0" borderId="0" xfId="107" applyFont="1" applyAlignment="1">
      <alignment horizontal="left" vertical="top" wrapText="1"/>
    </xf>
    <xf numFmtId="0" fontId="67" fillId="0" borderId="0" xfId="109" applyFont="1" applyAlignment="1">
      <alignment horizontal="justify" vertical="top"/>
    </xf>
    <xf numFmtId="0" fontId="50" fillId="0" borderId="0" xfId="109" applyFont="1" applyAlignment="1">
      <alignment horizontal="justify" vertical="top" wrapText="1"/>
    </xf>
    <xf numFmtId="0" fontId="66" fillId="0" borderId="0" xfId="0" applyFont="1" applyAlignment="1">
      <alignment horizontal="left" vertical="top" wrapText="1"/>
    </xf>
    <xf numFmtId="0" fontId="74" fillId="0" borderId="0" xfId="0" applyFont="1" applyAlignment="1">
      <alignment horizontal="left" vertical="top" wrapText="1"/>
    </xf>
    <xf numFmtId="0" fontId="62" fillId="0" borderId="20" xfId="0" applyFont="1" applyBorder="1" applyAlignment="1">
      <alignment horizontal="left"/>
    </xf>
    <xf numFmtId="0" fontId="62" fillId="0" borderId="21" xfId="0" applyFont="1" applyBorder="1" applyAlignment="1">
      <alignment horizontal="left"/>
    </xf>
    <xf numFmtId="0" fontId="62" fillId="0" borderId="22" xfId="0" applyFont="1"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62" fillId="0" borderId="20" xfId="0" applyFont="1" applyBorder="1" applyAlignment="1">
      <alignment horizontal="left" vertical="center" wrapText="1"/>
    </xf>
    <xf numFmtId="0" fontId="62" fillId="0" borderId="21" xfId="0" applyFont="1" applyBorder="1" applyAlignment="1">
      <alignment horizontal="left" vertical="center" wrapText="1"/>
    </xf>
    <xf numFmtId="0" fontId="62" fillId="0" borderId="22" xfId="0" applyFont="1" applyBorder="1" applyAlignment="1">
      <alignment horizontal="left"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0" xfId="0" applyFont="1" applyBorder="1" applyAlignment="1">
      <alignment horizontal="center"/>
    </xf>
    <xf numFmtId="0" fontId="62" fillId="0" borderId="21" xfId="0" applyFont="1" applyBorder="1" applyAlignment="1">
      <alignment horizontal="center"/>
    </xf>
    <xf numFmtId="0" fontId="62" fillId="0" borderId="22" xfId="0" applyFont="1" applyBorder="1" applyAlignment="1">
      <alignment horizontal="center"/>
    </xf>
    <xf numFmtId="0" fontId="62" fillId="0" borderId="20" xfId="0" applyFont="1" applyBorder="1" applyAlignment="1">
      <alignment horizontal="right" vertical="center" wrapText="1"/>
    </xf>
    <xf numFmtId="0" fontId="62" fillId="0" borderId="21" xfId="0" applyFont="1" applyBorder="1" applyAlignment="1">
      <alignment horizontal="right" vertical="center" wrapText="1"/>
    </xf>
    <xf numFmtId="0" fontId="62" fillId="0" borderId="22" xfId="0" applyFont="1" applyBorder="1" applyAlignment="1">
      <alignment horizontal="right" vertical="center" wrapText="1"/>
    </xf>
    <xf numFmtId="0" fontId="62" fillId="0" borderId="20" xfId="0" applyFont="1" applyBorder="1" applyAlignment="1">
      <alignment horizontal="right"/>
    </xf>
    <xf numFmtId="0" fontId="62" fillId="0" borderId="21" xfId="0" applyFont="1" applyBorder="1" applyAlignment="1">
      <alignment horizontal="right"/>
    </xf>
    <xf numFmtId="0" fontId="62" fillId="0" borderId="22" xfId="0" applyFont="1" applyBorder="1" applyAlignment="1">
      <alignment horizontal="right"/>
    </xf>
    <xf numFmtId="0" fontId="70" fillId="0" borderId="15" xfId="0" applyFont="1" applyBorder="1" applyAlignment="1">
      <alignment horizontal="righ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cellXfs>
  <cellStyles count="20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lješka" xfId="26" xr:uid="{00000000-0005-0000-0000-000019000000}"/>
    <cellStyle name="Calculation 2" xfId="27" xr:uid="{00000000-0005-0000-0000-00001A000000}"/>
    <cellStyle name="Check Cell 2" xfId="28" xr:uid="{00000000-0005-0000-0000-00001B000000}"/>
    <cellStyle name="Comma 10" xfId="29" xr:uid="{00000000-0005-0000-0000-00001C000000}"/>
    <cellStyle name="Comma 11" xfId="30" xr:uid="{00000000-0005-0000-0000-00001D000000}"/>
    <cellStyle name="Comma 12" xfId="31" xr:uid="{00000000-0005-0000-0000-00001E000000}"/>
    <cellStyle name="Comma 2" xfId="32" xr:uid="{00000000-0005-0000-0000-00001F000000}"/>
    <cellStyle name="Comma 2 2" xfId="33" xr:uid="{00000000-0005-0000-0000-000020000000}"/>
    <cellStyle name="Comma 2 2 2" xfId="34" xr:uid="{00000000-0005-0000-0000-000021000000}"/>
    <cellStyle name="Comma 2 3" xfId="35" xr:uid="{00000000-0005-0000-0000-000022000000}"/>
    <cellStyle name="Comma 2 3 2" xfId="36" xr:uid="{00000000-0005-0000-0000-000023000000}"/>
    <cellStyle name="Comma 2 4" xfId="37" xr:uid="{00000000-0005-0000-0000-000024000000}"/>
    <cellStyle name="Comma 2 5" xfId="187" xr:uid="{00000000-0005-0000-0000-000025000000}"/>
    <cellStyle name="Comma 3" xfId="38" xr:uid="{00000000-0005-0000-0000-000026000000}"/>
    <cellStyle name="Comma 3 2" xfId="39" xr:uid="{00000000-0005-0000-0000-000027000000}"/>
    <cellStyle name="Comma 3 2 2" xfId="40" xr:uid="{00000000-0005-0000-0000-000028000000}"/>
    <cellStyle name="Comma 3 2 3" xfId="41" xr:uid="{00000000-0005-0000-0000-000029000000}"/>
    <cellStyle name="Comma 3 3" xfId="42" xr:uid="{00000000-0005-0000-0000-00002A000000}"/>
    <cellStyle name="Comma 3 3 2" xfId="43" xr:uid="{00000000-0005-0000-0000-00002B000000}"/>
    <cellStyle name="Comma 3 3 3" xfId="44" xr:uid="{00000000-0005-0000-0000-00002C000000}"/>
    <cellStyle name="Comma 3 4" xfId="45" xr:uid="{00000000-0005-0000-0000-00002D000000}"/>
    <cellStyle name="Comma 3 4 2" xfId="46" xr:uid="{00000000-0005-0000-0000-00002E000000}"/>
    <cellStyle name="Comma 3 4 2 2" xfId="47" xr:uid="{00000000-0005-0000-0000-00002F000000}"/>
    <cellStyle name="Comma 3 4 2 3" xfId="48" xr:uid="{00000000-0005-0000-0000-000030000000}"/>
    <cellStyle name="Comma 3 4 3" xfId="49" xr:uid="{00000000-0005-0000-0000-000031000000}"/>
    <cellStyle name="Comma 3 4 4" xfId="50" xr:uid="{00000000-0005-0000-0000-000032000000}"/>
    <cellStyle name="Comma 3 5" xfId="51" xr:uid="{00000000-0005-0000-0000-000033000000}"/>
    <cellStyle name="Comma 3 6" xfId="52" xr:uid="{00000000-0005-0000-0000-000034000000}"/>
    <cellStyle name="Comma 3 7" xfId="159" xr:uid="{00000000-0005-0000-0000-000035000000}"/>
    <cellStyle name="Comma 4" xfId="53" xr:uid="{00000000-0005-0000-0000-000036000000}"/>
    <cellStyle name="Comma 4 2" xfId="54" xr:uid="{00000000-0005-0000-0000-000037000000}"/>
    <cellStyle name="Comma 4 2 2" xfId="55" xr:uid="{00000000-0005-0000-0000-000038000000}"/>
    <cellStyle name="Comma 4 3" xfId="56" xr:uid="{00000000-0005-0000-0000-000039000000}"/>
    <cellStyle name="Comma 5" xfId="57" xr:uid="{00000000-0005-0000-0000-00003A000000}"/>
    <cellStyle name="Comma 5 2" xfId="58" xr:uid="{00000000-0005-0000-0000-00003B000000}"/>
    <cellStyle name="Comma 5 2 2" xfId="59" xr:uid="{00000000-0005-0000-0000-00003C000000}"/>
    <cellStyle name="Comma 5 2 3" xfId="60" xr:uid="{00000000-0005-0000-0000-00003D000000}"/>
    <cellStyle name="Comma 5 3" xfId="61" xr:uid="{00000000-0005-0000-0000-00003E000000}"/>
    <cellStyle name="Comma 5 4" xfId="62" xr:uid="{00000000-0005-0000-0000-00003F000000}"/>
    <cellStyle name="Comma 6" xfId="63" xr:uid="{00000000-0005-0000-0000-000040000000}"/>
    <cellStyle name="Comma 6 2" xfId="64" xr:uid="{00000000-0005-0000-0000-000041000000}"/>
    <cellStyle name="Comma 6 3" xfId="65" xr:uid="{00000000-0005-0000-0000-000042000000}"/>
    <cellStyle name="Comma 7" xfId="66" xr:uid="{00000000-0005-0000-0000-000043000000}"/>
    <cellStyle name="Comma 8" xfId="67" xr:uid="{00000000-0005-0000-0000-000044000000}"/>
    <cellStyle name="Comma 9" xfId="68" xr:uid="{00000000-0005-0000-0000-000045000000}"/>
    <cellStyle name="Comma 9 2" xfId="69" xr:uid="{00000000-0005-0000-0000-000046000000}"/>
    <cellStyle name="Currency 2" xfId="70" xr:uid="{00000000-0005-0000-0000-000047000000}"/>
    <cellStyle name="Currency 2 2" xfId="71" xr:uid="{00000000-0005-0000-0000-000048000000}"/>
    <cellStyle name="Currency 3" xfId="72" xr:uid="{00000000-0005-0000-0000-000049000000}"/>
    <cellStyle name="Currency 3 2" xfId="73" xr:uid="{00000000-0005-0000-0000-00004A000000}"/>
    <cellStyle name="Currency 4 2" xfId="74" xr:uid="{00000000-0005-0000-0000-00004B000000}"/>
    <cellStyle name="Currency 5 2" xfId="75" xr:uid="{00000000-0005-0000-0000-00004C000000}"/>
    <cellStyle name="Currency 8" xfId="76" xr:uid="{00000000-0005-0000-0000-00004D000000}"/>
    <cellStyle name="Currency 9" xfId="77" xr:uid="{00000000-0005-0000-0000-00004E000000}"/>
    <cellStyle name="Dobro" xfId="78" xr:uid="{00000000-0005-0000-0000-00004F000000}"/>
    <cellStyle name="Explanatory Text 2" xfId="79" xr:uid="{00000000-0005-0000-0000-000050000000}"/>
    <cellStyle name="Good 2" xfId="80" xr:uid="{00000000-0005-0000-0000-000051000000}"/>
    <cellStyle name="Heading 1 2" xfId="81" xr:uid="{00000000-0005-0000-0000-000052000000}"/>
    <cellStyle name="Heading 2 2" xfId="82" xr:uid="{00000000-0005-0000-0000-000053000000}"/>
    <cellStyle name="Heading 3 2" xfId="83" xr:uid="{00000000-0005-0000-0000-000054000000}"/>
    <cellStyle name="Heading 4 2" xfId="84" xr:uid="{00000000-0005-0000-0000-000055000000}"/>
    <cellStyle name="Heading1 1" xfId="85" xr:uid="{00000000-0005-0000-0000-000056000000}"/>
    <cellStyle name="Hyperlink 2" xfId="86" xr:uid="{00000000-0005-0000-0000-000057000000}"/>
    <cellStyle name="Hyperlink 2 2" xfId="87" xr:uid="{00000000-0005-0000-0000-000058000000}"/>
    <cellStyle name="Hyperlink 2 3" xfId="88" xr:uid="{00000000-0005-0000-0000-000059000000}"/>
    <cellStyle name="Hyperlink 3" xfId="89" xr:uid="{00000000-0005-0000-0000-00005A000000}"/>
    <cellStyle name="Input 2" xfId="90" xr:uid="{00000000-0005-0000-0000-00005B000000}"/>
    <cellStyle name="Izlaz" xfId="91" xr:uid="{00000000-0005-0000-0000-00005C000000}"/>
    <cellStyle name="kolicina" xfId="160" xr:uid="{00000000-0005-0000-0000-00005D000000}"/>
    <cellStyle name="kolona A" xfId="92" xr:uid="{00000000-0005-0000-0000-00005E000000}"/>
    <cellStyle name="kolona B" xfId="93" xr:uid="{00000000-0005-0000-0000-00005F000000}"/>
    <cellStyle name="kolona C" xfId="94" xr:uid="{00000000-0005-0000-0000-000060000000}"/>
    <cellStyle name="kolona E" xfId="95" xr:uid="{00000000-0005-0000-0000-000061000000}"/>
    <cellStyle name="kolona F" xfId="96" xr:uid="{00000000-0005-0000-0000-000062000000}"/>
    <cellStyle name="kolona G" xfId="97" xr:uid="{00000000-0005-0000-0000-000063000000}"/>
    <cellStyle name="kolona H" xfId="98" xr:uid="{00000000-0005-0000-0000-000064000000}"/>
    <cellStyle name="komadi" xfId="99" xr:uid="{00000000-0005-0000-0000-000065000000}"/>
    <cellStyle name="Linked Cell 2" xfId="100" xr:uid="{00000000-0005-0000-0000-000066000000}"/>
    <cellStyle name="nabrajanje" xfId="101" xr:uid="{00000000-0005-0000-0000-000067000000}"/>
    <cellStyle name="napomene" xfId="102" xr:uid="{00000000-0005-0000-0000-000068000000}"/>
    <cellStyle name="Naslov" xfId="103" xr:uid="{00000000-0005-0000-0000-000069000000}"/>
    <cellStyle name="Neutral 2" xfId="104" xr:uid="{00000000-0005-0000-0000-00006A000000}"/>
    <cellStyle name="Normal 10" xfId="105" xr:uid="{00000000-0005-0000-0000-00006B000000}"/>
    <cellStyle name="Normal 10 2" xfId="197" xr:uid="{00000000-0005-0000-0000-00006C000000}"/>
    <cellStyle name="Normal 10 3" xfId="186" xr:uid="{00000000-0005-0000-0000-00006D000000}"/>
    <cellStyle name="Normal 11" xfId="106" xr:uid="{00000000-0005-0000-0000-00006E000000}"/>
    <cellStyle name="Normal 11 2" xfId="188" xr:uid="{00000000-0005-0000-0000-00006F000000}"/>
    <cellStyle name="Normal 12" xfId="107" xr:uid="{00000000-0005-0000-0000-000070000000}"/>
    <cellStyle name="Normal 13" xfId="185" xr:uid="{00000000-0005-0000-0000-000071000000}"/>
    <cellStyle name="Normal 14" xfId="108" xr:uid="{00000000-0005-0000-0000-000072000000}"/>
    <cellStyle name="Normal 14 2" xfId="184" xr:uid="{00000000-0005-0000-0000-000073000000}"/>
    <cellStyle name="Normal 2" xfId="109" xr:uid="{00000000-0005-0000-0000-000074000000}"/>
    <cellStyle name="Normal 2 10" xfId="165" xr:uid="{00000000-0005-0000-0000-000075000000}"/>
    <cellStyle name="Normal 2 2" xfId="110" xr:uid="{00000000-0005-0000-0000-000076000000}"/>
    <cellStyle name="Normal 2 2 2" xfId="111" xr:uid="{00000000-0005-0000-0000-000077000000}"/>
    <cellStyle name="Normal 2 2 2 2" xfId="189" xr:uid="{00000000-0005-0000-0000-000078000000}"/>
    <cellStyle name="Normal 2 2 3" xfId="112" xr:uid="{00000000-0005-0000-0000-000079000000}"/>
    <cellStyle name="Normal 2 20" xfId="113" xr:uid="{00000000-0005-0000-0000-00007A000000}"/>
    <cellStyle name="Normal 2 3" xfId="114" xr:uid="{00000000-0005-0000-0000-00007B000000}"/>
    <cellStyle name="Normal 2 3 2" xfId="115" xr:uid="{00000000-0005-0000-0000-00007C000000}"/>
    <cellStyle name="Normal 2 4" xfId="116" xr:uid="{00000000-0005-0000-0000-00007D000000}"/>
    <cellStyle name="Normal 2 5" xfId="192" xr:uid="{00000000-0005-0000-0000-00007E000000}"/>
    <cellStyle name="Normal 25" xfId="196" xr:uid="{00000000-0005-0000-0000-00007F000000}"/>
    <cellStyle name="Normal 3" xfId="117" xr:uid="{00000000-0005-0000-0000-000080000000}"/>
    <cellStyle name="Normal 3 2" xfId="118" xr:uid="{00000000-0005-0000-0000-000081000000}"/>
    <cellStyle name="Normal 3 2 2" xfId="119" xr:uid="{00000000-0005-0000-0000-000082000000}"/>
    <cellStyle name="Normal 3 3" xfId="120" xr:uid="{00000000-0005-0000-0000-000083000000}"/>
    <cellStyle name="Normal 3 3 2" xfId="121" xr:uid="{00000000-0005-0000-0000-000084000000}"/>
    <cellStyle name="Normal 3 4" xfId="122" xr:uid="{00000000-0005-0000-0000-000085000000}"/>
    <cellStyle name="Normal 3 4 2" xfId="123" xr:uid="{00000000-0005-0000-0000-000086000000}"/>
    <cellStyle name="Normal 3 5" xfId="190" xr:uid="{00000000-0005-0000-0000-000087000000}"/>
    <cellStyle name="Normal 30" xfId="191" xr:uid="{00000000-0005-0000-0000-000088000000}"/>
    <cellStyle name="Normal 31" xfId="183" xr:uid="{00000000-0005-0000-0000-000089000000}"/>
    <cellStyle name="Normal 34" xfId="182" xr:uid="{00000000-0005-0000-0000-00008A000000}"/>
    <cellStyle name="Normal 36" xfId="181" xr:uid="{00000000-0005-0000-0000-00008B000000}"/>
    <cellStyle name="Normal 38" xfId="180" xr:uid="{00000000-0005-0000-0000-00008C000000}"/>
    <cellStyle name="Normal 4" xfId="124" xr:uid="{00000000-0005-0000-0000-00008D000000}"/>
    <cellStyle name="Normal 4 2" xfId="125" xr:uid="{00000000-0005-0000-0000-00008E000000}"/>
    <cellStyle name="Normal 4 2 2" xfId="178" xr:uid="{00000000-0005-0000-0000-00008F000000}"/>
    <cellStyle name="Normal 4 3" xfId="126" xr:uid="{00000000-0005-0000-0000-000090000000}"/>
    <cellStyle name="Normal 4 4" xfId="179" xr:uid="{00000000-0005-0000-0000-000091000000}"/>
    <cellStyle name="Normal 45" xfId="177" xr:uid="{00000000-0005-0000-0000-000092000000}"/>
    <cellStyle name="Normal 5" xfId="127" xr:uid="{00000000-0005-0000-0000-000093000000}"/>
    <cellStyle name="Normal 5 2" xfId="128" xr:uid="{00000000-0005-0000-0000-000094000000}"/>
    <cellStyle name="Normal 5 3" xfId="129" xr:uid="{00000000-0005-0000-0000-000095000000}"/>
    <cellStyle name="Normal 5 4" xfId="130" xr:uid="{00000000-0005-0000-0000-000096000000}"/>
    <cellStyle name="Normal 5 5" xfId="176" xr:uid="{00000000-0005-0000-0000-000097000000}"/>
    <cellStyle name="Normal 58 2" xfId="175" xr:uid="{00000000-0005-0000-0000-000098000000}"/>
    <cellStyle name="Normal 6" xfId="131" xr:uid="{00000000-0005-0000-0000-000099000000}"/>
    <cellStyle name="Normal 6 2" xfId="132" xr:uid="{00000000-0005-0000-0000-00009A000000}"/>
    <cellStyle name="Normal 6 2 2" xfId="173" xr:uid="{00000000-0005-0000-0000-00009B000000}"/>
    <cellStyle name="Normal 6 3" xfId="133" xr:uid="{00000000-0005-0000-0000-00009C000000}"/>
    <cellStyle name="Normal 6 4" xfId="134" xr:uid="{00000000-0005-0000-0000-00009D000000}"/>
    <cellStyle name="Normal 6 5" xfId="174" xr:uid="{00000000-0005-0000-0000-00009E000000}"/>
    <cellStyle name="Normal 7" xfId="135" xr:uid="{00000000-0005-0000-0000-00009F000000}"/>
    <cellStyle name="Normal 7 2" xfId="172" xr:uid="{00000000-0005-0000-0000-0000A0000000}"/>
    <cellStyle name="Normal 7 2 2" xfId="136" xr:uid="{00000000-0005-0000-0000-0000A1000000}"/>
    <cellStyle name="Normal 8" xfId="137" xr:uid="{00000000-0005-0000-0000-0000A2000000}"/>
    <cellStyle name="Normal 8 2" xfId="171" xr:uid="{00000000-0005-0000-0000-0000A3000000}"/>
    <cellStyle name="Normal 9" xfId="138" xr:uid="{00000000-0005-0000-0000-0000A4000000}"/>
    <cellStyle name="Normal 9 2" xfId="170" xr:uid="{00000000-0005-0000-0000-0000A5000000}"/>
    <cellStyle name="Normal_TROŠKOVNIK_vig_caporice" xfId="199" xr:uid="{00000000-0005-0000-0000-0000A6000000}"/>
    <cellStyle name="Normal3" xfId="139" xr:uid="{00000000-0005-0000-0000-0000A7000000}"/>
    <cellStyle name="Normalno" xfId="0" builtinId="0"/>
    <cellStyle name="Normalno 2" xfId="140" xr:uid="{00000000-0005-0000-0000-0000A9000000}"/>
    <cellStyle name="Normalno 2 2" xfId="141" xr:uid="{00000000-0005-0000-0000-0000AA000000}"/>
    <cellStyle name="Normalno 3" xfId="142" xr:uid="{00000000-0005-0000-0000-0000AB000000}"/>
    <cellStyle name="Normalno 3 2" xfId="161" xr:uid="{00000000-0005-0000-0000-0000AC000000}"/>
    <cellStyle name="Normalno 4" xfId="143" xr:uid="{00000000-0005-0000-0000-0000AD000000}"/>
    <cellStyle name="Normalno 4 2" xfId="163" xr:uid="{00000000-0005-0000-0000-0000AE000000}"/>
    <cellStyle name="Normalno 4 3" xfId="169" xr:uid="{00000000-0005-0000-0000-0000AF000000}"/>
    <cellStyle name="Normalno 5" xfId="162" xr:uid="{00000000-0005-0000-0000-0000B0000000}"/>
    <cellStyle name="Normalno 6 2" xfId="201" xr:uid="{00000000-0005-0000-0000-0000B1000000}"/>
    <cellStyle name="Normalno 7" xfId="144" xr:uid="{00000000-0005-0000-0000-0000B2000000}"/>
    <cellStyle name="Normalno 8" xfId="200" xr:uid="{00000000-0005-0000-0000-0000B3000000}"/>
    <cellStyle name="Note 2" xfId="145" xr:uid="{00000000-0005-0000-0000-0000B4000000}"/>
    <cellStyle name="Obično 2" xfId="193" xr:uid="{00000000-0005-0000-0000-0000B5000000}"/>
    <cellStyle name="Output 2" xfId="146" xr:uid="{00000000-0005-0000-0000-0000B6000000}"/>
    <cellStyle name="redni brojevi" xfId="147" xr:uid="{00000000-0005-0000-0000-0000B7000000}"/>
    <cellStyle name="Standard 2" xfId="166" xr:uid="{00000000-0005-0000-0000-0000B8000000}"/>
    <cellStyle name="Standard_Tabelle1" xfId="148" xr:uid="{00000000-0005-0000-0000-0000B9000000}"/>
    <cellStyle name="Stil 1" xfId="149" xr:uid="{00000000-0005-0000-0000-0000BA000000}"/>
    <cellStyle name="Style 1" xfId="150" xr:uid="{00000000-0005-0000-0000-0000BB000000}"/>
    <cellStyle name="Style 1 2" xfId="164" xr:uid="{00000000-0005-0000-0000-0000BC000000}"/>
    <cellStyle name="TableStyleLight1" xfId="151" xr:uid="{00000000-0005-0000-0000-0000BD000000}"/>
    <cellStyle name="Tekst objašnjenja 2" xfId="168" xr:uid="{00000000-0005-0000-0000-0000BE000000}"/>
    <cellStyle name="Tekst upozorenja" xfId="152" xr:uid="{00000000-0005-0000-0000-0000BF000000}"/>
    <cellStyle name="Title 2" xfId="153" xr:uid="{00000000-0005-0000-0000-0000C0000000}"/>
    <cellStyle name="Total 2" xfId="154" xr:uid="{00000000-0005-0000-0000-0000C1000000}"/>
    <cellStyle name="ukupno" xfId="155" xr:uid="{00000000-0005-0000-0000-0000C2000000}"/>
    <cellStyle name="ukupno iznos" xfId="167" xr:uid="{00000000-0005-0000-0000-0000C3000000}"/>
    <cellStyle name="Valuta" xfId="158" builtinId="4"/>
    <cellStyle name="Valuta 2" xfId="156" xr:uid="{00000000-0005-0000-0000-0000C5000000}"/>
    <cellStyle name="Valuta 3" xfId="194" xr:uid="{00000000-0005-0000-0000-0000C6000000}"/>
    <cellStyle name="Valuta 4" xfId="198" xr:uid="{00000000-0005-0000-0000-0000C7000000}"/>
    <cellStyle name="Warning Text 2" xfId="157" xr:uid="{00000000-0005-0000-0000-0000C8000000}"/>
    <cellStyle name="Zarez 2" xfId="195" xr:uid="{00000000-0005-0000-0000-0000C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view="pageBreakPreview" zoomScale="90" zoomScaleNormal="130" zoomScaleSheetLayoutView="90" workbookViewId="0">
      <selection activeCell="B11" sqref="B11"/>
    </sheetView>
  </sheetViews>
  <sheetFormatPr defaultColWidth="28" defaultRowHeight="12.75"/>
  <cols>
    <col min="1" max="1" width="28" style="28"/>
    <col min="2" max="2" width="52.85546875" style="29" customWidth="1"/>
    <col min="3" max="3" width="5.5703125" style="27" customWidth="1"/>
    <col min="4" max="4" width="7.28515625" style="27" customWidth="1"/>
    <col min="5" max="7" width="9.140625" style="26" customWidth="1"/>
    <col min="8" max="8" width="37.7109375" style="26" customWidth="1"/>
    <col min="9" max="255" width="9.140625" style="26" customWidth="1"/>
    <col min="256" max="16384" width="28" style="26"/>
  </cols>
  <sheetData>
    <row r="1" spans="1:7" ht="18" customHeight="1">
      <c r="A1" s="58"/>
      <c r="B1" s="59"/>
      <c r="C1"/>
      <c r="D1"/>
      <c r="E1"/>
      <c r="F1"/>
      <c r="G1"/>
    </row>
    <row r="2" spans="1:7" ht="18" customHeight="1">
      <c r="A2" s="58"/>
      <c r="B2" s="59"/>
      <c r="C2"/>
      <c r="D2"/>
      <c r="E2"/>
      <c r="F2"/>
      <c r="G2"/>
    </row>
    <row r="3" spans="1:7" ht="84.75" customHeight="1">
      <c r="A3" s="60" t="s">
        <v>159</v>
      </c>
      <c r="B3" s="61" t="s">
        <v>200</v>
      </c>
      <c r="C3"/>
      <c r="D3"/>
      <c r="E3"/>
      <c r="F3"/>
      <c r="G3"/>
    </row>
    <row r="4" spans="1:7" ht="18" customHeight="1">
      <c r="A4" s="60"/>
      <c r="B4" s="61"/>
      <c r="C4"/>
      <c r="D4"/>
      <c r="E4"/>
      <c r="F4"/>
      <c r="G4"/>
    </row>
    <row r="5" spans="1:7" ht="18" customHeight="1">
      <c r="A5" s="60"/>
      <c r="B5" s="61"/>
      <c r="C5"/>
      <c r="D5"/>
      <c r="E5"/>
      <c r="F5"/>
      <c r="G5"/>
    </row>
    <row r="6" spans="1:7" ht="15.75">
      <c r="A6" s="60" t="s">
        <v>160</v>
      </c>
      <c r="B6" s="61" t="s">
        <v>201</v>
      </c>
      <c r="C6"/>
      <c r="D6"/>
      <c r="E6"/>
      <c r="F6"/>
      <c r="G6"/>
    </row>
    <row r="7" spans="1:7" ht="18" customHeight="1">
      <c r="A7" s="60"/>
      <c r="B7" s="61"/>
      <c r="C7"/>
      <c r="D7"/>
      <c r="E7"/>
      <c r="F7"/>
      <c r="G7"/>
    </row>
    <row r="8" spans="1:7" ht="18" customHeight="1">
      <c r="A8" s="60"/>
      <c r="B8" s="61"/>
      <c r="C8"/>
      <c r="D8"/>
      <c r="E8"/>
      <c r="F8"/>
      <c r="G8"/>
    </row>
    <row r="9" spans="1:7" ht="60" customHeight="1">
      <c r="A9" s="60" t="s">
        <v>161</v>
      </c>
      <c r="B9" s="61" t="s">
        <v>202</v>
      </c>
      <c r="C9"/>
      <c r="D9"/>
      <c r="E9"/>
      <c r="F9"/>
      <c r="G9"/>
    </row>
    <row r="10" spans="1:7" ht="18" customHeight="1">
      <c r="A10" s="60"/>
      <c r="B10" s="61"/>
      <c r="C10"/>
      <c r="D10"/>
      <c r="E10"/>
      <c r="F10"/>
      <c r="G10"/>
    </row>
    <row r="11" spans="1:7" ht="18" customHeight="1">
      <c r="A11" s="60"/>
      <c r="B11" s="61"/>
      <c r="C11"/>
      <c r="D11"/>
      <c r="E11"/>
      <c r="F11"/>
      <c r="G11"/>
    </row>
    <row r="12" spans="1:7" ht="31.5">
      <c r="A12" s="60" t="s">
        <v>162</v>
      </c>
      <c r="B12" s="61" t="s">
        <v>203</v>
      </c>
      <c r="C12"/>
      <c r="D12"/>
      <c r="E12"/>
      <c r="F12"/>
      <c r="G12"/>
    </row>
    <row r="13" spans="1:7" ht="18" customHeight="1">
      <c r="A13" s="60"/>
      <c r="B13" s="61"/>
      <c r="C13"/>
      <c r="D13"/>
      <c r="E13"/>
      <c r="F13"/>
      <c r="G13"/>
    </row>
    <row r="14" spans="1:7" ht="18" customHeight="1">
      <c r="A14" s="60"/>
      <c r="B14" s="61"/>
      <c r="C14"/>
      <c r="D14"/>
      <c r="E14"/>
      <c r="F14"/>
      <c r="G14"/>
    </row>
    <row r="15" spans="1:7" ht="18" customHeight="1">
      <c r="A15" s="60" t="s">
        <v>163</v>
      </c>
      <c r="B15" s="61" t="s">
        <v>204</v>
      </c>
      <c r="C15"/>
      <c r="D15"/>
      <c r="E15"/>
      <c r="F15"/>
      <c r="G15"/>
    </row>
    <row r="16" spans="1:7" ht="18" customHeight="1">
      <c r="A16" s="60"/>
      <c r="B16" s="61"/>
      <c r="C16"/>
      <c r="D16"/>
      <c r="E16"/>
      <c r="F16"/>
      <c r="G16"/>
    </row>
    <row r="17" spans="1:7" ht="18" customHeight="1">
      <c r="A17" s="60" t="s">
        <v>164</v>
      </c>
      <c r="B17" s="61" t="s">
        <v>165</v>
      </c>
      <c r="C17"/>
      <c r="D17"/>
      <c r="E17"/>
      <c r="F17"/>
      <c r="G17"/>
    </row>
    <row r="18" spans="1:7" ht="18" customHeight="1">
      <c r="A18" s="60"/>
      <c r="B18" s="61"/>
      <c r="C18"/>
      <c r="D18"/>
      <c r="E18"/>
      <c r="F18"/>
      <c r="G18"/>
    </row>
    <row r="19" spans="1:7" ht="51.75" customHeight="1">
      <c r="A19" s="60" t="s">
        <v>166</v>
      </c>
      <c r="B19" s="61" t="s">
        <v>167</v>
      </c>
      <c r="C19"/>
      <c r="D19"/>
      <c r="E19"/>
      <c r="F19"/>
      <c r="G19"/>
    </row>
    <row r="20" spans="1:7" ht="18" customHeight="1">
      <c r="A20" s="60"/>
      <c r="B20" s="61"/>
      <c r="C20"/>
      <c r="D20"/>
      <c r="E20"/>
      <c r="F20"/>
      <c r="G20"/>
    </row>
    <row r="21" spans="1:7" ht="18" customHeight="1">
      <c r="A21" s="60" t="s">
        <v>168</v>
      </c>
      <c r="B21" s="61" t="s">
        <v>169</v>
      </c>
      <c r="C21"/>
      <c r="D21"/>
      <c r="E21"/>
      <c r="F21"/>
      <c r="G21"/>
    </row>
    <row r="22" spans="1:7" ht="15.75">
      <c r="A22" s="60"/>
      <c r="B22" s="61"/>
    </row>
    <row r="23" spans="1:7" ht="39" customHeight="1">
      <c r="A23" s="60" t="s">
        <v>170</v>
      </c>
      <c r="B23" s="61" t="s">
        <v>205</v>
      </c>
    </row>
    <row r="24" spans="1:7" ht="18" customHeight="1">
      <c r="A24" s="60"/>
      <c r="B24" s="61"/>
    </row>
    <row r="25" spans="1:7" ht="18" customHeight="1">
      <c r="A25" s="60" t="s">
        <v>171</v>
      </c>
      <c r="B25" s="61" t="s">
        <v>169</v>
      </c>
    </row>
    <row r="26" spans="1:7" ht="18" customHeight="1">
      <c r="A26" s="60"/>
      <c r="B26" s="61"/>
    </row>
    <row r="27" spans="1:7" ht="18" customHeight="1">
      <c r="A27" s="60"/>
      <c r="B27" s="61"/>
    </row>
    <row r="28" spans="1:7" ht="18" customHeight="1">
      <c r="A28" s="60"/>
      <c r="B28" s="61"/>
    </row>
    <row r="29" spans="1:7" ht="18" customHeight="1">
      <c r="A29" s="60" t="s">
        <v>172</v>
      </c>
      <c r="B29" s="61" t="s">
        <v>188</v>
      </c>
    </row>
    <row r="30" spans="1:7" ht="18" customHeight="1">
      <c r="A30" s="60"/>
      <c r="B30" s="61"/>
    </row>
    <row r="31" spans="1:7" ht="18" customHeight="1">
      <c r="A31" s="60"/>
      <c r="B31" s="61"/>
    </row>
    <row r="32" spans="1:7" ht="18" customHeight="1">
      <c r="A32" s="60"/>
      <c r="B32" s="61"/>
    </row>
    <row r="33" spans="1:2" ht="18" customHeight="1">
      <c r="A33" s="60"/>
      <c r="B33" s="61"/>
    </row>
    <row r="34" spans="1:2" ht="18" customHeight="1"/>
    <row r="35" spans="1:2" ht="18" customHeight="1"/>
    <row r="36" spans="1:2" ht="18" customHeight="1"/>
    <row r="37" spans="1:2" ht="18" customHeight="1"/>
    <row r="38" spans="1:2" ht="18" customHeight="1"/>
    <row r="39" spans="1:2" ht="18" customHeight="1"/>
  </sheetData>
  <sheetProtection selectLockedCells="1" selectUnlockedCells="1"/>
  <pageMargins left="0.78749999999999998" right="0.78749999999999998" top="0.78749999999999998" bottom="0.7874999999999999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5"/>
  <sheetViews>
    <sheetView view="pageBreakPreview" zoomScale="115" zoomScaleNormal="120" zoomScaleSheetLayoutView="115" workbookViewId="0">
      <selection activeCell="B25" sqref="B25:H30"/>
    </sheetView>
  </sheetViews>
  <sheetFormatPr defaultRowHeight="12.75"/>
  <sheetData>
    <row r="1" spans="1:8">
      <c r="A1" s="12" t="s">
        <v>14</v>
      </c>
      <c r="B1" s="12"/>
      <c r="C1" s="1"/>
      <c r="D1" s="1"/>
      <c r="E1" s="1"/>
      <c r="F1" s="1"/>
      <c r="G1" s="1"/>
      <c r="H1" s="1"/>
    </row>
    <row r="2" spans="1:8">
      <c r="A2" s="12"/>
      <c r="B2" s="12"/>
      <c r="C2" s="1"/>
      <c r="D2" s="1"/>
      <c r="E2" s="1"/>
      <c r="F2" s="1"/>
      <c r="G2" s="1"/>
      <c r="H2" s="1"/>
    </row>
    <row r="3" spans="1:8">
      <c r="A3" s="12"/>
      <c r="B3" s="148" t="s">
        <v>15</v>
      </c>
      <c r="C3" s="148"/>
      <c r="D3" s="148"/>
      <c r="E3" s="148"/>
      <c r="F3" s="148"/>
      <c r="G3" s="148"/>
      <c r="H3" s="148"/>
    </row>
    <row r="4" spans="1:8">
      <c r="A4" s="12"/>
      <c r="B4" s="148"/>
      <c r="C4" s="148"/>
      <c r="D4" s="148"/>
      <c r="E4" s="148"/>
      <c r="F4" s="148"/>
      <c r="G4" s="148"/>
      <c r="H4" s="148"/>
    </row>
    <row r="5" spans="1:8">
      <c r="A5" s="12"/>
      <c r="B5" s="148"/>
      <c r="C5" s="148"/>
      <c r="D5" s="148"/>
      <c r="E5" s="148"/>
      <c r="F5" s="148"/>
      <c r="G5" s="148"/>
      <c r="H5" s="148"/>
    </row>
    <row r="6" spans="1:8" ht="28.5" customHeight="1">
      <c r="A6" s="12"/>
      <c r="B6" s="150" t="s">
        <v>100</v>
      </c>
      <c r="C6" s="150"/>
      <c r="D6" s="150"/>
      <c r="E6" s="150"/>
      <c r="F6" s="150"/>
      <c r="G6" s="150"/>
      <c r="H6" s="150"/>
    </row>
    <row r="7" spans="1:8" ht="131.25" customHeight="1">
      <c r="A7" s="12"/>
      <c r="B7" s="149" t="s">
        <v>16</v>
      </c>
      <c r="C7" s="149"/>
      <c r="D7" s="149"/>
      <c r="E7" s="149"/>
      <c r="F7" s="149"/>
      <c r="G7" s="149"/>
      <c r="H7" s="149"/>
    </row>
    <row r="8" spans="1:8" ht="12.75" customHeight="1">
      <c r="A8" s="12"/>
      <c r="B8" s="146" t="s">
        <v>17</v>
      </c>
      <c r="C8" s="146"/>
      <c r="D8" s="146"/>
      <c r="E8" s="146"/>
      <c r="F8" s="146"/>
      <c r="G8" s="146"/>
      <c r="H8" s="146"/>
    </row>
    <row r="9" spans="1:8">
      <c r="A9" s="12"/>
      <c r="B9" s="146"/>
      <c r="C9" s="146"/>
      <c r="D9" s="146"/>
      <c r="E9" s="146"/>
      <c r="F9" s="146"/>
      <c r="G9" s="146"/>
      <c r="H9" s="146"/>
    </row>
    <row r="10" spans="1:8">
      <c r="A10" s="12"/>
      <c r="B10" s="146"/>
      <c r="C10" s="146"/>
      <c r="D10" s="146"/>
      <c r="E10" s="146"/>
      <c r="F10" s="146"/>
      <c r="G10" s="146"/>
      <c r="H10" s="146"/>
    </row>
    <row r="11" spans="1:8">
      <c r="A11" s="12"/>
      <c r="B11" s="146"/>
      <c r="C11" s="146"/>
      <c r="D11" s="146"/>
      <c r="E11" s="146"/>
      <c r="F11" s="146"/>
      <c r="G11" s="146"/>
      <c r="H11" s="146"/>
    </row>
    <row r="12" spans="1:8">
      <c r="A12" s="12"/>
      <c r="B12" s="146"/>
      <c r="C12" s="146"/>
      <c r="D12" s="146"/>
      <c r="E12" s="146"/>
      <c r="F12" s="146"/>
      <c r="G12" s="146"/>
      <c r="H12" s="146"/>
    </row>
    <row r="13" spans="1:8" ht="13.5" customHeight="1">
      <c r="A13" s="12"/>
      <c r="B13" s="146"/>
      <c r="C13" s="146"/>
      <c r="D13" s="146"/>
      <c r="E13" s="146"/>
      <c r="F13" s="146"/>
      <c r="G13" s="146"/>
      <c r="H13" s="146"/>
    </row>
    <row r="14" spans="1:8" ht="54" customHeight="1">
      <c r="A14" s="12"/>
      <c r="B14" s="146"/>
      <c r="C14" s="146"/>
      <c r="D14" s="146"/>
      <c r="E14" s="146"/>
      <c r="F14" s="146"/>
      <c r="G14" s="146"/>
      <c r="H14" s="146"/>
    </row>
    <row r="15" spans="1:8" ht="12.75" customHeight="1">
      <c r="A15" s="12"/>
      <c r="B15" s="146" t="s">
        <v>18</v>
      </c>
      <c r="C15" s="146"/>
      <c r="D15" s="146"/>
      <c r="E15" s="146"/>
      <c r="F15" s="146"/>
      <c r="G15" s="146"/>
      <c r="H15" s="146"/>
    </row>
    <row r="16" spans="1:8" ht="24.75" customHeight="1">
      <c r="A16" s="12"/>
      <c r="B16" s="146"/>
      <c r="C16" s="146"/>
      <c r="D16" s="146"/>
      <c r="E16" s="146"/>
      <c r="F16" s="146"/>
      <c r="G16" s="146"/>
      <c r="H16" s="146"/>
    </row>
    <row r="17" spans="1:8" ht="15.75" customHeight="1">
      <c r="A17" s="12"/>
      <c r="B17" s="146" t="s">
        <v>19</v>
      </c>
      <c r="C17" s="146"/>
      <c r="D17" s="146"/>
      <c r="E17" s="146"/>
      <c r="F17" s="146"/>
      <c r="G17" s="146"/>
      <c r="H17" s="146"/>
    </row>
    <row r="18" spans="1:8" ht="12.75" customHeight="1">
      <c r="A18" s="12"/>
      <c r="B18" s="146" t="s">
        <v>20</v>
      </c>
      <c r="C18" s="146"/>
      <c r="D18" s="146"/>
      <c r="E18" s="146"/>
      <c r="F18" s="146"/>
      <c r="G18" s="146"/>
      <c r="H18" s="146"/>
    </row>
    <row r="19" spans="1:8" ht="21.75" customHeight="1">
      <c r="A19" s="12"/>
      <c r="B19" s="146"/>
      <c r="C19" s="146"/>
      <c r="D19" s="146"/>
      <c r="E19" s="146"/>
      <c r="F19" s="146"/>
      <c r="G19" s="146"/>
      <c r="H19" s="146"/>
    </row>
    <row r="20" spans="1:8" ht="18.75" customHeight="1">
      <c r="A20" s="12"/>
      <c r="B20" s="13" t="s">
        <v>21</v>
      </c>
      <c r="C20" s="13"/>
      <c r="D20" s="13"/>
      <c r="E20" s="13"/>
      <c r="F20" s="13"/>
      <c r="G20" s="13"/>
      <c r="H20" s="14"/>
    </row>
    <row r="21" spans="1:8" ht="12.75" customHeight="1">
      <c r="A21" s="12"/>
      <c r="B21" s="146" t="s">
        <v>22</v>
      </c>
      <c r="C21" s="146"/>
      <c r="D21" s="146"/>
      <c r="E21" s="146"/>
      <c r="F21" s="146"/>
      <c r="G21" s="146"/>
      <c r="H21" s="146"/>
    </row>
    <row r="22" spans="1:8">
      <c r="A22" s="12"/>
      <c r="B22" s="146"/>
      <c r="C22" s="146"/>
      <c r="D22" s="146"/>
      <c r="E22" s="146"/>
      <c r="F22" s="146"/>
      <c r="G22" s="146"/>
      <c r="H22" s="146"/>
    </row>
    <row r="23" spans="1:8">
      <c r="A23" s="12"/>
      <c r="B23" s="147"/>
      <c r="C23" s="147"/>
      <c r="D23" s="147"/>
      <c r="E23" s="147"/>
      <c r="F23" s="147"/>
      <c r="G23" s="147"/>
      <c r="H23" s="147"/>
    </row>
    <row r="24" spans="1:8">
      <c r="A24" s="14"/>
      <c r="B24" s="12" t="s">
        <v>23</v>
      </c>
      <c r="C24" s="12"/>
      <c r="D24" s="12"/>
      <c r="E24" s="12"/>
      <c r="F24" s="15"/>
      <c r="G24" s="12"/>
      <c r="H24" s="14"/>
    </row>
    <row r="25" spans="1:8" ht="12.75" customHeight="1">
      <c r="A25" s="12"/>
      <c r="B25" s="146" t="s">
        <v>24</v>
      </c>
      <c r="C25" s="146"/>
      <c r="D25" s="146"/>
      <c r="E25" s="146"/>
      <c r="F25" s="146"/>
      <c r="G25" s="146"/>
      <c r="H25" s="146"/>
    </row>
    <row r="26" spans="1:8">
      <c r="A26" s="12"/>
      <c r="B26" s="146"/>
      <c r="C26" s="146"/>
      <c r="D26" s="146"/>
      <c r="E26" s="146"/>
      <c r="F26" s="146"/>
      <c r="G26" s="146"/>
      <c r="H26" s="146"/>
    </row>
    <row r="27" spans="1:8">
      <c r="A27" s="12"/>
      <c r="B27" s="146"/>
      <c r="C27" s="146"/>
      <c r="D27" s="146"/>
      <c r="E27" s="146"/>
      <c r="F27" s="146"/>
      <c r="G27" s="146"/>
      <c r="H27" s="146"/>
    </row>
    <row r="28" spans="1:8">
      <c r="A28" s="12"/>
      <c r="B28" s="146"/>
      <c r="C28" s="146"/>
      <c r="D28" s="146"/>
      <c r="E28" s="146"/>
      <c r="F28" s="146"/>
      <c r="G28" s="146"/>
      <c r="H28" s="146"/>
    </row>
    <row r="29" spans="1:8">
      <c r="A29" s="12"/>
      <c r="B29" s="146"/>
      <c r="C29" s="146"/>
      <c r="D29" s="146"/>
      <c r="E29" s="146"/>
      <c r="F29" s="146"/>
      <c r="G29" s="146"/>
      <c r="H29" s="146"/>
    </row>
    <row r="30" spans="1:8" ht="31.5" customHeight="1">
      <c r="A30" s="12"/>
      <c r="B30" s="146"/>
      <c r="C30" s="146"/>
      <c r="D30" s="146"/>
      <c r="E30" s="146"/>
      <c r="F30" s="146"/>
      <c r="G30" s="146"/>
      <c r="H30" s="146"/>
    </row>
    <row r="31" spans="1:8">
      <c r="A31" s="14"/>
      <c r="B31" s="12" t="s">
        <v>25</v>
      </c>
      <c r="C31" s="12"/>
      <c r="D31" s="12"/>
      <c r="E31" s="12"/>
      <c r="F31" s="15"/>
      <c r="G31" s="12"/>
      <c r="H31" s="14"/>
    </row>
    <row r="32" spans="1:8" ht="12.75" customHeight="1">
      <c r="A32" s="12"/>
      <c r="B32" s="151" t="s">
        <v>186</v>
      </c>
      <c r="C32" s="146"/>
      <c r="D32" s="146"/>
      <c r="E32" s="146"/>
      <c r="F32" s="146"/>
      <c r="G32" s="146"/>
      <c r="H32" s="146"/>
    </row>
    <row r="33" spans="1:8">
      <c r="A33" s="12"/>
      <c r="B33" s="146"/>
      <c r="C33" s="146"/>
      <c r="D33" s="146"/>
      <c r="E33" s="146"/>
      <c r="F33" s="146"/>
      <c r="G33" s="146"/>
      <c r="H33" s="146"/>
    </row>
    <row r="34" spans="1:8">
      <c r="A34" s="12"/>
      <c r="B34" s="146"/>
      <c r="C34" s="146"/>
      <c r="D34" s="146"/>
      <c r="E34" s="146"/>
      <c r="F34" s="146"/>
      <c r="G34" s="146"/>
      <c r="H34" s="146"/>
    </row>
    <row r="35" spans="1:8" ht="51" customHeight="1">
      <c r="A35" s="12"/>
      <c r="B35" s="146"/>
      <c r="C35" s="146"/>
      <c r="D35" s="146"/>
      <c r="E35" s="146"/>
      <c r="F35" s="146"/>
      <c r="G35" s="146"/>
      <c r="H35" s="146"/>
    </row>
    <row r="36" spans="1:8">
      <c r="A36" s="14"/>
      <c r="B36" s="12" t="s">
        <v>26</v>
      </c>
      <c r="C36" s="12"/>
      <c r="D36" s="12"/>
      <c r="E36" s="12"/>
      <c r="F36" s="15"/>
      <c r="G36" s="12"/>
      <c r="H36" s="14"/>
    </row>
    <row r="37" spans="1:8" ht="10.5" customHeight="1">
      <c r="A37" s="12"/>
      <c r="B37" s="146" t="s">
        <v>27</v>
      </c>
      <c r="C37" s="146"/>
      <c r="D37" s="146"/>
      <c r="E37" s="146"/>
      <c r="F37" s="146"/>
      <c r="G37" s="146"/>
      <c r="H37" s="146"/>
    </row>
    <row r="38" spans="1:8">
      <c r="A38" s="12"/>
      <c r="B38" s="146"/>
      <c r="C38" s="146"/>
      <c r="D38" s="146"/>
      <c r="E38" s="146"/>
      <c r="F38" s="146"/>
      <c r="G38" s="146"/>
      <c r="H38" s="146"/>
    </row>
    <row r="39" spans="1:8">
      <c r="A39" s="12"/>
      <c r="B39" s="146"/>
      <c r="C39" s="146"/>
      <c r="D39" s="146"/>
      <c r="E39" s="146"/>
      <c r="F39" s="146"/>
      <c r="G39" s="146"/>
      <c r="H39" s="146"/>
    </row>
    <row r="40" spans="1:8" ht="36" customHeight="1">
      <c r="A40" s="12"/>
      <c r="B40" s="146"/>
      <c r="C40" s="146"/>
      <c r="D40" s="146"/>
      <c r="E40" s="146"/>
      <c r="F40" s="146"/>
      <c r="G40" s="146"/>
      <c r="H40" s="146"/>
    </row>
    <row r="41" spans="1:8">
      <c r="A41" s="12"/>
      <c r="B41" s="1"/>
      <c r="C41" s="1"/>
      <c r="D41" s="1"/>
      <c r="E41" s="1"/>
      <c r="F41" s="1"/>
      <c r="G41" s="1"/>
      <c r="H41" s="1"/>
    </row>
    <row r="42" spans="1:8">
      <c r="A42" s="14"/>
      <c r="B42" s="12" t="s">
        <v>28</v>
      </c>
      <c r="C42" s="12"/>
      <c r="D42" s="12"/>
      <c r="E42" s="12"/>
      <c r="F42" s="15"/>
      <c r="G42" s="12"/>
      <c r="H42" s="14"/>
    </row>
    <row r="43" spans="1:8" ht="12.75" customHeight="1">
      <c r="A43" s="12"/>
      <c r="B43" s="146" t="s">
        <v>29</v>
      </c>
      <c r="C43" s="146"/>
      <c r="D43" s="146"/>
      <c r="E43" s="146"/>
      <c r="F43" s="146"/>
      <c r="G43" s="146"/>
      <c r="H43" s="146"/>
    </row>
    <row r="44" spans="1:8">
      <c r="A44" s="12"/>
      <c r="B44" s="146"/>
      <c r="C44" s="146"/>
      <c r="D44" s="146"/>
      <c r="E44" s="146"/>
      <c r="F44" s="146"/>
      <c r="G44" s="146"/>
      <c r="H44" s="146"/>
    </row>
    <row r="45" spans="1:8">
      <c r="A45" s="12"/>
      <c r="B45" s="146"/>
      <c r="C45" s="146"/>
      <c r="D45" s="146"/>
      <c r="E45" s="146"/>
      <c r="F45" s="146"/>
      <c r="G45" s="146"/>
      <c r="H45" s="146"/>
    </row>
    <row r="46" spans="1:8">
      <c r="A46" s="12"/>
      <c r="B46" s="146"/>
      <c r="C46" s="146"/>
      <c r="D46" s="146"/>
      <c r="E46" s="146"/>
      <c r="F46" s="146"/>
      <c r="G46" s="146"/>
      <c r="H46" s="146"/>
    </row>
    <row r="47" spans="1:8">
      <c r="A47" s="12"/>
      <c r="B47" s="146"/>
      <c r="C47" s="146"/>
      <c r="D47" s="146"/>
      <c r="E47" s="146"/>
      <c r="F47" s="146"/>
      <c r="G47" s="146"/>
      <c r="H47" s="146"/>
    </row>
    <row r="48" spans="1:8">
      <c r="A48" s="12"/>
      <c r="B48" s="146"/>
      <c r="C48" s="146"/>
      <c r="D48" s="146"/>
      <c r="E48" s="146"/>
      <c r="F48" s="146"/>
      <c r="G48" s="146"/>
      <c r="H48" s="146"/>
    </row>
    <row r="49" spans="1:8">
      <c r="A49" s="14"/>
      <c r="B49" s="12" t="s">
        <v>30</v>
      </c>
      <c r="C49" s="12"/>
      <c r="D49" s="12"/>
      <c r="E49" s="12"/>
      <c r="F49" s="15"/>
      <c r="G49" s="12"/>
      <c r="H49" s="14"/>
    </row>
    <row r="50" spans="1:8" ht="12.75" customHeight="1">
      <c r="A50" s="12"/>
      <c r="B50" s="146" t="s">
        <v>31</v>
      </c>
      <c r="C50" s="146"/>
      <c r="D50" s="146"/>
      <c r="E50" s="146"/>
      <c r="F50" s="146"/>
      <c r="G50" s="146"/>
      <c r="H50" s="146"/>
    </row>
    <row r="51" spans="1:8">
      <c r="A51" s="12"/>
      <c r="B51" s="146"/>
      <c r="C51" s="146"/>
      <c r="D51" s="146"/>
      <c r="E51" s="146"/>
      <c r="F51" s="146"/>
      <c r="G51" s="146"/>
      <c r="H51" s="146"/>
    </row>
    <row r="52" spans="1:8" ht="27.75" customHeight="1">
      <c r="A52" s="12"/>
      <c r="B52" s="146"/>
      <c r="C52" s="146"/>
      <c r="D52" s="146"/>
      <c r="E52" s="146"/>
      <c r="F52" s="146"/>
      <c r="G52" s="146"/>
      <c r="H52" s="146"/>
    </row>
    <row r="53" spans="1:8" ht="30.75" customHeight="1">
      <c r="A53" s="12"/>
      <c r="B53" s="149" t="s">
        <v>32</v>
      </c>
      <c r="C53" s="149"/>
      <c r="D53" s="149"/>
      <c r="E53" s="149"/>
      <c r="F53" s="149"/>
      <c r="G53" s="149"/>
      <c r="H53" s="149"/>
    </row>
    <row r="54" spans="1:8">
      <c r="A54" s="14"/>
      <c r="B54" s="12" t="s">
        <v>33</v>
      </c>
      <c r="C54" s="12"/>
      <c r="D54" s="12"/>
      <c r="E54" s="12"/>
      <c r="F54" s="15"/>
      <c r="G54" s="12"/>
      <c r="H54" s="14"/>
    </row>
    <row r="55" spans="1:8" ht="12.75" customHeight="1">
      <c r="A55" s="12"/>
      <c r="B55" s="146" t="s">
        <v>34</v>
      </c>
      <c r="C55" s="146"/>
      <c r="D55" s="146"/>
      <c r="E55" s="146"/>
      <c r="F55" s="146"/>
      <c r="G55" s="146"/>
      <c r="H55" s="146"/>
    </row>
    <row r="56" spans="1:8">
      <c r="A56" s="12"/>
      <c r="B56" s="146"/>
      <c r="C56" s="146"/>
      <c r="D56" s="146"/>
      <c r="E56" s="146"/>
      <c r="F56" s="146"/>
      <c r="G56" s="146"/>
      <c r="H56" s="146"/>
    </row>
    <row r="57" spans="1:8" ht="33" customHeight="1">
      <c r="A57" s="12"/>
      <c r="B57" s="146"/>
      <c r="C57" s="146"/>
      <c r="D57" s="146"/>
      <c r="E57" s="146"/>
      <c r="F57" s="146"/>
      <c r="G57" s="146"/>
      <c r="H57" s="146"/>
    </row>
    <row r="58" spans="1:8">
      <c r="A58" s="12"/>
      <c r="B58" s="1"/>
      <c r="C58" s="1"/>
      <c r="D58" s="1"/>
      <c r="E58" s="1"/>
      <c r="F58" s="1"/>
      <c r="G58" s="1"/>
      <c r="H58" s="1"/>
    </row>
    <row r="59" spans="1:8" ht="12.75" customHeight="1">
      <c r="A59" s="12"/>
      <c r="B59" s="146" t="s">
        <v>35</v>
      </c>
      <c r="C59" s="146"/>
      <c r="D59" s="146"/>
      <c r="E59" s="146"/>
      <c r="F59" s="146"/>
      <c r="G59" s="146"/>
      <c r="H59" s="146"/>
    </row>
    <row r="60" spans="1:8" ht="14.25" customHeight="1">
      <c r="A60" s="12"/>
      <c r="B60" s="146" t="s">
        <v>36</v>
      </c>
      <c r="C60" s="146"/>
      <c r="D60" s="146"/>
      <c r="E60" s="146"/>
      <c r="F60" s="146"/>
      <c r="G60" s="146"/>
      <c r="H60" s="146"/>
    </row>
    <row r="61" spans="1:8" ht="12.75" customHeight="1">
      <c r="A61" s="12"/>
      <c r="B61" s="146" t="s">
        <v>37</v>
      </c>
      <c r="C61" s="146"/>
      <c r="D61" s="146"/>
      <c r="E61" s="146"/>
      <c r="F61" s="146"/>
      <c r="G61" s="146"/>
      <c r="H61" s="146"/>
    </row>
    <row r="62" spans="1:8" ht="12.75" customHeight="1">
      <c r="A62" s="12"/>
      <c r="B62" s="146" t="s">
        <v>38</v>
      </c>
      <c r="C62" s="146"/>
      <c r="D62" s="146"/>
      <c r="E62" s="146"/>
      <c r="F62" s="146"/>
      <c r="G62" s="146"/>
      <c r="H62" s="146"/>
    </row>
    <row r="63" spans="1:8" ht="12.75" customHeight="1">
      <c r="A63" s="12"/>
      <c r="B63" s="146" t="s">
        <v>39</v>
      </c>
      <c r="C63" s="146"/>
      <c r="D63" s="146"/>
      <c r="E63" s="146"/>
      <c r="F63" s="146"/>
      <c r="G63" s="146"/>
      <c r="H63" s="146"/>
    </row>
    <row r="64" spans="1:8" ht="27.75" customHeight="1">
      <c r="A64" s="12"/>
      <c r="B64" s="146" t="s">
        <v>40</v>
      </c>
      <c r="C64" s="146"/>
      <c r="D64" s="146"/>
      <c r="E64" s="146"/>
      <c r="F64" s="146"/>
      <c r="G64" s="146"/>
      <c r="H64" s="146"/>
    </row>
    <row r="65" spans="1:8" ht="12.75" customHeight="1">
      <c r="A65" s="12"/>
      <c r="B65" s="146" t="s">
        <v>41</v>
      </c>
      <c r="C65" s="146"/>
      <c r="D65" s="146"/>
      <c r="E65" s="146"/>
      <c r="F65" s="146"/>
      <c r="G65" s="146"/>
      <c r="H65" s="146"/>
    </row>
    <row r="66" spans="1:8" ht="12.75" customHeight="1">
      <c r="A66" s="12"/>
      <c r="B66" s="146" t="s">
        <v>42</v>
      </c>
      <c r="C66" s="146"/>
      <c r="D66" s="146"/>
      <c r="E66" s="146"/>
      <c r="F66" s="146"/>
      <c r="G66" s="146"/>
      <c r="H66" s="146"/>
    </row>
    <row r="67" spans="1:8" ht="12.75" customHeight="1">
      <c r="A67" s="12"/>
      <c r="B67" s="146" t="s">
        <v>43</v>
      </c>
      <c r="C67" s="146"/>
      <c r="D67" s="146"/>
      <c r="E67" s="146"/>
      <c r="F67" s="146"/>
      <c r="G67" s="146"/>
      <c r="H67" s="146"/>
    </row>
    <row r="68" spans="1:8">
      <c r="A68" s="12"/>
      <c r="B68" s="1"/>
      <c r="C68" s="1"/>
      <c r="D68" s="1"/>
      <c r="E68" s="16"/>
      <c r="F68" s="13"/>
      <c r="G68" s="1"/>
      <c r="H68" s="1"/>
    </row>
    <row r="69" spans="1:8" ht="12.75" customHeight="1">
      <c r="A69" s="12"/>
      <c r="B69" s="146" t="s">
        <v>44</v>
      </c>
      <c r="C69" s="146"/>
      <c r="D69" s="146"/>
      <c r="E69" s="146"/>
      <c r="F69" s="146"/>
      <c r="G69" s="146"/>
      <c r="H69" s="146"/>
    </row>
    <row r="70" spans="1:8" ht="27.75" customHeight="1">
      <c r="A70" s="12"/>
      <c r="B70" s="146"/>
      <c r="C70" s="146"/>
      <c r="D70" s="146"/>
      <c r="E70" s="146"/>
      <c r="F70" s="146"/>
      <c r="G70" s="146"/>
      <c r="H70" s="146"/>
    </row>
    <row r="71" spans="1:8">
      <c r="A71" s="12"/>
      <c r="B71" s="1"/>
      <c r="C71" s="1"/>
      <c r="D71" s="1"/>
      <c r="E71" s="1"/>
      <c r="F71" s="1"/>
      <c r="G71" s="1"/>
      <c r="H71" s="1"/>
    </row>
    <row r="72" spans="1:8">
      <c r="A72" s="12"/>
      <c r="B72" s="12" t="s">
        <v>45</v>
      </c>
      <c r="C72" s="12"/>
      <c r="D72" s="1"/>
      <c r="E72" s="16"/>
      <c r="F72" s="13"/>
      <c r="G72" s="1"/>
      <c r="H72" s="1"/>
    </row>
    <row r="73" spans="1:8" ht="12.75" customHeight="1">
      <c r="A73" s="12"/>
      <c r="B73" s="146" t="s">
        <v>46</v>
      </c>
      <c r="C73" s="146"/>
      <c r="D73" s="146"/>
      <c r="E73" s="146"/>
      <c r="F73" s="146"/>
      <c r="G73" s="146"/>
      <c r="H73" s="146"/>
    </row>
    <row r="74" spans="1:8">
      <c r="A74" s="12"/>
      <c r="B74" s="146"/>
      <c r="C74" s="146"/>
      <c r="D74" s="146"/>
      <c r="E74" s="146"/>
      <c r="F74" s="146"/>
      <c r="G74" s="146"/>
      <c r="H74" s="146"/>
    </row>
    <row r="75" spans="1:8" ht="108.75" customHeight="1">
      <c r="A75" s="12"/>
      <c r="B75" s="146"/>
      <c r="C75" s="146"/>
      <c r="D75" s="146"/>
      <c r="E75" s="146"/>
      <c r="F75" s="146"/>
      <c r="G75" s="146"/>
      <c r="H75" s="146"/>
    </row>
    <row r="76" spans="1:8" ht="11.25" customHeight="1">
      <c r="A76" s="12"/>
      <c r="B76" s="12" t="s">
        <v>96</v>
      </c>
      <c r="C76" s="12"/>
      <c r="D76" s="12"/>
      <c r="E76" s="12"/>
      <c r="F76" s="12"/>
      <c r="G76" s="12"/>
      <c r="H76" s="12"/>
    </row>
    <row r="77" spans="1:8" ht="81" customHeight="1">
      <c r="A77" s="12"/>
      <c r="B77" s="146" t="s">
        <v>97</v>
      </c>
      <c r="C77" s="146"/>
      <c r="D77" s="146"/>
      <c r="E77" s="146"/>
      <c r="F77" s="146"/>
      <c r="G77" s="146"/>
      <c r="H77" s="146"/>
    </row>
    <row r="78" spans="1:8">
      <c r="A78" s="12"/>
      <c r="B78" s="1"/>
      <c r="C78" s="1"/>
      <c r="D78" s="1"/>
      <c r="E78" s="16"/>
      <c r="F78" s="13"/>
      <c r="G78" s="1"/>
      <c r="H78" s="1"/>
    </row>
    <row r="79" spans="1:8">
      <c r="A79" s="12"/>
      <c r="B79" s="12" t="s">
        <v>47</v>
      </c>
      <c r="C79" s="12"/>
      <c r="D79" s="1"/>
      <c r="E79" s="16"/>
      <c r="F79" s="13"/>
      <c r="G79" s="1"/>
      <c r="H79" s="1"/>
    </row>
    <row r="80" spans="1:8" ht="24.75" customHeight="1">
      <c r="A80" s="12"/>
      <c r="B80" s="146" t="s">
        <v>48</v>
      </c>
      <c r="C80" s="146"/>
      <c r="D80" s="146"/>
      <c r="E80" s="146"/>
      <c r="F80" s="146"/>
      <c r="G80" s="146"/>
      <c r="H80" s="146"/>
    </row>
    <row r="81" spans="1:8">
      <c r="A81" s="12"/>
      <c r="B81" s="12" t="s">
        <v>49</v>
      </c>
      <c r="C81" s="12"/>
      <c r="D81" s="17"/>
      <c r="E81" s="18"/>
      <c r="F81" s="19"/>
      <c r="G81" s="17"/>
      <c r="H81" s="17"/>
    </row>
    <row r="82" spans="1:8" ht="12.75" customHeight="1">
      <c r="A82" s="12"/>
      <c r="B82" s="146" t="s">
        <v>50</v>
      </c>
      <c r="C82" s="146"/>
      <c r="D82" s="146"/>
      <c r="E82" s="146"/>
      <c r="F82" s="146"/>
      <c r="G82" s="146"/>
      <c r="H82" s="146"/>
    </row>
    <row r="83" spans="1:8">
      <c r="A83" s="12"/>
      <c r="B83" s="146"/>
      <c r="C83" s="146"/>
      <c r="D83" s="146"/>
      <c r="E83" s="146"/>
      <c r="F83" s="146"/>
      <c r="G83" s="146"/>
      <c r="H83" s="146"/>
    </row>
    <row r="84" spans="1:8">
      <c r="A84" s="12"/>
      <c r="B84" s="146"/>
      <c r="C84" s="146"/>
      <c r="D84" s="146"/>
      <c r="E84" s="146"/>
      <c r="F84" s="146"/>
      <c r="G84" s="146"/>
      <c r="H84" s="146"/>
    </row>
    <row r="85" spans="1:8" ht="37.5" customHeight="1">
      <c r="A85" s="12"/>
      <c r="B85" s="146"/>
      <c r="C85" s="146"/>
      <c r="D85" s="146"/>
      <c r="E85" s="146"/>
      <c r="F85" s="146"/>
      <c r="G85" s="146"/>
      <c r="H85" s="146"/>
    </row>
    <row r="86" spans="1:8" ht="12.75" customHeight="1">
      <c r="A86" s="12"/>
      <c r="B86" s="146" t="s">
        <v>51</v>
      </c>
      <c r="C86" s="146"/>
      <c r="D86" s="146"/>
      <c r="E86" s="146"/>
      <c r="F86" s="146"/>
      <c r="G86" s="146"/>
      <c r="H86" s="146"/>
    </row>
    <row r="87" spans="1:8">
      <c r="A87" s="12"/>
      <c r="B87" s="146"/>
      <c r="C87" s="146"/>
      <c r="D87" s="146"/>
      <c r="E87" s="146"/>
      <c r="F87" s="146"/>
      <c r="G87" s="146"/>
      <c r="H87" s="146"/>
    </row>
    <row r="88" spans="1:8">
      <c r="A88" s="12"/>
      <c r="B88" s="146"/>
      <c r="C88" s="146"/>
      <c r="D88" s="146"/>
      <c r="E88" s="146"/>
      <c r="F88" s="146"/>
      <c r="G88" s="146"/>
      <c r="H88" s="146"/>
    </row>
    <row r="89" spans="1:8" ht="23.25" customHeight="1">
      <c r="A89" s="12"/>
      <c r="B89" s="146"/>
      <c r="C89" s="146"/>
      <c r="D89" s="146"/>
      <c r="E89" s="146"/>
      <c r="F89" s="146"/>
      <c r="G89" s="146"/>
      <c r="H89" s="146"/>
    </row>
    <row r="90" spans="1:8" ht="51.75" customHeight="1">
      <c r="A90" s="12"/>
      <c r="B90" s="149" t="s">
        <v>52</v>
      </c>
      <c r="C90" s="149"/>
      <c r="D90" s="149"/>
      <c r="E90" s="149"/>
      <c r="F90" s="149"/>
      <c r="G90" s="149"/>
      <c r="H90" s="149"/>
    </row>
    <row r="91" spans="1:8" ht="59.25" customHeight="1">
      <c r="A91" s="20"/>
      <c r="B91" s="146" t="s">
        <v>92</v>
      </c>
      <c r="C91" s="146"/>
      <c r="D91" s="146"/>
      <c r="E91" s="146"/>
      <c r="F91" s="146"/>
      <c r="G91" s="146"/>
      <c r="H91" s="146"/>
    </row>
    <row r="92" spans="1:8" ht="28.5" customHeight="1">
      <c r="A92" s="20"/>
      <c r="B92" s="146" t="s">
        <v>91</v>
      </c>
      <c r="C92" s="146"/>
      <c r="D92" s="146"/>
      <c r="E92" s="146"/>
      <c r="F92" s="146"/>
      <c r="G92" s="146"/>
      <c r="H92" s="146"/>
    </row>
    <row r="93" spans="1:8" ht="36.75" customHeight="1">
      <c r="A93" s="20"/>
      <c r="B93" s="146" t="s">
        <v>98</v>
      </c>
      <c r="C93" s="146"/>
      <c r="D93" s="146"/>
      <c r="E93" s="146"/>
      <c r="F93" s="146"/>
      <c r="G93" s="146"/>
      <c r="H93" s="146"/>
    </row>
    <row r="94" spans="1:8" ht="38.25" customHeight="1">
      <c r="A94" s="20"/>
      <c r="B94" s="146" t="s">
        <v>99</v>
      </c>
      <c r="C94" s="146"/>
      <c r="D94" s="146"/>
      <c r="E94" s="146"/>
      <c r="F94" s="146"/>
      <c r="G94" s="146"/>
      <c r="H94" s="146"/>
    </row>
    <row r="95" spans="1:8" ht="37.5" customHeight="1">
      <c r="A95" s="12"/>
      <c r="B95" s="146" t="s">
        <v>53</v>
      </c>
      <c r="C95" s="146"/>
      <c r="D95" s="146"/>
      <c r="E95" s="146"/>
      <c r="F95" s="146"/>
      <c r="G95" s="146"/>
      <c r="H95" s="146"/>
    </row>
    <row r="96" spans="1:8" ht="18" customHeight="1">
      <c r="A96" s="12"/>
      <c r="B96" s="146" t="s">
        <v>54</v>
      </c>
      <c r="C96" s="146"/>
      <c r="D96" s="146"/>
      <c r="E96" s="146"/>
      <c r="F96" s="146"/>
      <c r="G96" s="146"/>
      <c r="H96" s="146"/>
    </row>
    <row r="97" spans="1:8" ht="136.5" customHeight="1">
      <c r="A97" s="12"/>
      <c r="B97" s="151" t="s">
        <v>187</v>
      </c>
      <c r="C97" s="146"/>
      <c r="D97" s="146"/>
      <c r="E97" s="146"/>
      <c r="F97" s="146"/>
      <c r="G97" s="146"/>
      <c r="H97" s="146"/>
    </row>
    <row r="98" spans="1:8">
      <c r="A98" s="12"/>
      <c r="B98" s="17"/>
      <c r="C98" s="17"/>
      <c r="D98" s="17"/>
      <c r="E98" s="18"/>
      <c r="F98" s="19"/>
      <c r="G98" s="17"/>
      <c r="H98" s="17"/>
    </row>
    <row r="99" spans="1:8">
      <c r="A99" s="12"/>
      <c r="B99" s="12" t="s">
        <v>55</v>
      </c>
      <c r="C99" s="12"/>
      <c r="D99" s="17"/>
      <c r="E99" s="18"/>
      <c r="F99" s="19"/>
      <c r="G99" s="17"/>
      <c r="H99" s="17"/>
    </row>
    <row r="100" spans="1:8" ht="12.75" customHeight="1">
      <c r="A100" s="12"/>
      <c r="B100" s="146" t="s">
        <v>56</v>
      </c>
      <c r="C100" s="146"/>
      <c r="D100" s="146"/>
      <c r="E100" s="146"/>
      <c r="F100" s="146"/>
      <c r="G100" s="146"/>
      <c r="H100" s="146"/>
    </row>
    <row r="101" spans="1:8">
      <c r="A101" s="12"/>
      <c r="B101" s="146"/>
      <c r="C101" s="146"/>
      <c r="D101" s="146"/>
      <c r="E101" s="146"/>
      <c r="F101" s="146"/>
      <c r="G101" s="146"/>
      <c r="H101" s="146"/>
    </row>
    <row r="102" spans="1:8">
      <c r="A102" s="12"/>
      <c r="B102" s="146"/>
      <c r="C102" s="146"/>
      <c r="D102" s="146"/>
      <c r="E102" s="146"/>
      <c r="F102" s="146"/>
      <c r="G102" s="146"/>
      <c r="H102" s="146"/>
    </row>
    <row r="103" spans="1:8">
      <c r="A103" s="12"/>
      <c r="B103" s="146"/>
      <c r="C103" s="146"/>
      <c r="D103" s="146"/>
      <c r="E103" s="146"/>
      <c r="F103" s="146"/>
      <c r="G103" s="146"/>
      <c r="H103" s="146"/>
    </row>
    <row r="104" spans="1:8" ht="33" customHeight="1">
      <c r="A104" s="12"/>
      <c r="B104" s="146"/>
      <c r="C104" s="146"/>
      <c r="D104" s="146"/>
      <c r="E104" s="146"/>
      <c r="F104" s="146"/>
      <c r="G104" s="146"/>
      <c r="H104" s="146"/>
    </row>
    <row r="105" spans="1:8" ht="12.75" customHeight="1">
      <c r="A105" s="12"/>
      <c r="B105" s="146" t="s">
        <v>57</v>
      </c>
      <c r="C105" s="146"/>
      <c r="D105" s="146"/>
      <c r="E105" s="146"/>
      <c r="F105" s="146"/>
      <c r="G105" s="146"/>
      <c r="H105" s="146"/>
    </row>
    <row r="106" spans="1:8" ht="34.5" customHeight="1">
      <c r="A106" s="12"/>
      <c r="B106" s="146"/>
      <c r="C106" s="146"/>
      <c r="D106" s="146"/>
      <c r="E106" s="146"/>
      <c r="F106" s="146"/>
      <c r="G106" s="146"/>
      <c r="H106" s="146"/>
    </row>
    <row r="107" spans="1:8" ht="44.25" customHeight="1">
      <c r="A107" s="12"/>
      <c r="B107" s="152" t="s">
        <v>58</v>
      </c>
      <c r="C107" s="152"/>
      <c r="D107" s="152"/>
      <c r="E107" s="152"/>
      <c r="F107" s="152"/>
      <c r="G107" s="152"/>
      <c r="H107" s="152"/>
    </row>
    <row r="108" spans="1:8">
      <c r="A108" s="12"/>
      <c r="B108" s="155" t="s">
        <v>94</v>
      </c>
      <c r="C108" s="155"/>
      <c r="D108" s="155"/>
      <c r="E108" s="155"/>
      <c r="F108" s="155"/>
      <c r="G108" s="155"/>
      <c r="H108" s="155"/>
    </row>
    <row r="109" spans="1:8" ht="27" customHeight="1">
      <c r="A109" s="12"/>
      <c r="B109" s="146" t="s">
        <v>95</v>
      </c>
      <c r="C109" s="146"/>
      <c r="D109" s="146"/>
      <c r="E109" s="146"/>
      <c r="F109" s="146"/>
      <c r="G109" s="146"/>
      <c r="H109" s="146"/>
    </row>
    <row r="110" spans="1:8">
      <c r="A110" s="12"/>
      <c r="B110" s="12" t="s">
        <v>59</v>
      </c>
      <c r="C110" s="12"/>
      <c r="D110" s="17"/>
      <c r="E110" s="18"/>
      <c r="F110" s="19"/>
      <c r="G110" s="17"/>
      <c r="H110" s="17"/>
    </row>
    <row r="111" spans="1:8" ht="12.75" customHeight="1">
      <c r="A111" s="12"/>
      <c r="B111" s="146" t="s">
        <v>60</v>
      </c>
      <c r="C111" s="146"/>
      <c r="D111" s="146"/>
      <c r="E111" s="146"/>
      <c r="F111" s="146"/>
      <c r="G111" s="146"/>
      <c r="H111" s="146"/>
    </row>
    <row r="112" spans="1:8">
      <c r="A112" s="12"/>
      <c r="B112" s="146"/>
      <c r="C112" s="146"/>
      <c r="D112" s="146"/>
      <c r="E112" s="146"/>
      <c r="F112" s="146"/>
      <c r="G112" s="146"/>
      <c r="H112" s="146"/>
    </row>
    <row r="113" spans="1:8" ht="21" customHeight="1">
      <c r="A113" s="12"/>
      <c r="B113" s="146"/>
      <c r="C113" s="146"/>
      <c r="D113" s="146"/>
      <c r="E113" s="146"/>
      <c r="F113" s="146"/>
      <c r="G113" s="146"/>
      <c r="H113" s="146"/>
    </row>
    <row r="114" spans="1:8">
      <c r="A114" s="12"/>
      <c r="B114" s="12" t="s">
        <v>61</v>
      </c>
      <c r="C114" s="12"/>
      <c r="D114" s="17"/>
      <c r="E114" s="18"/>
      <c r="F114" s="19"/>
      <c r="G114" s="17"/>
      <c r="H114" s="17"/>
    </row>
    <row r="115" spans="1:8" ht="12.75" customHeight="1">
      <c r="A115" s="12"/>
      <c r="B115" s="146" t="s">
        <v>62</v>
      </c>
      <c r="C115" s="146"/>
      <c r="D115" s="146"/>
      <c r="E115" s="146"/>
      <c r="F115" s="146"/>
      <c r="G115" s="146"/>
      <c r="H115" s="146"/>
    </row>
    <row r="116" spans="1:8">
      <c r="A116" s="12"/>
      <c r="B116" s="146"/>
      <c r="C116" s="146"/>
      <c r="D116" s="146"/>
      <c r="E116" s="146"/>
      <c r="F116" s="146"/>
      <c r="G116" s="146"/>
      <c r="H116" s="146"/>
    </row>
    <row r="117" spans="1:8" ht="30" customHeight="1">
      <c r="A117" s="12"/>
      <c r="B117" s="146"/>
      <c r="C117" s="146"/>
      <c r="D117" s="146"/>
      <c r="E117" s="146"/>
      <c r="F117" s="146"/>
      <c r="G117" s="146"/>
      <c r="H117" s="146"/>
    </row>
    <row r="118" spans="1:8">
      <c r="A118" s="12"/>
      <c r="B118" s="17"/>
      <c r="C118" s="17"/>
      <c r="D118" s="17"/>
      <c r="E118" s="18"/>
      <c r="F118" s="19"/>
      <c r="G118" s="17"/>
      <c r="H118" s="17"/>
    </row>
    <row r="119" spans="1:8">
      <c r="A119" s="12"/>
      <c r="B119" s="12" t="s">
        <v>63</v>
      </c>
      <c r="C119" s="12"/>
      <c r="D119" s="17"/>
      <c r="E119" s="18"/>
      <c r="F119" s="19"/>
      <c r="G119" s="17"/>
      <c r="H119" s="17"/>
    </row>
    <row r="120" spans="1:8" ht="12.75" customHeight="1">
      <c r="A120" s="12"/>
      <c r="B120" s="146" t="s">
        <v>64</v>
      </c>
      <c r="C120" s="146"/>
      <c r="D120" s="146"/>
      <c r="E120" s="146"/>
      <c r="F120" s="146"/>
      <c r="G120" s="146"/>
      <c r="H120" s="146"/>
    </row>
    <row r="121" spans="1:8" ht="18.75" customHeight="1">
      <c r="A121" s="12"/>
      <c r="B121" s="146"/>
      <c r="C121" s="146"/>
      <c r="D121" s="146"/>
      <c r="E121" s="146"/>
      <c r="F121" s="146"/>
      <c r="G121" s="146"/>
      <c r="H121" s="146"/>
    </row>
    <row r="122" spans="1:8" ht="12.75" customHeight="1">
      <c r="A122" s="12"/>
      <c r="B122" s="146" t="s">
        <v>65</v>
      </c>
      <c r="C122" s="146"/>
      <c r="D122" s="146"/>
      <c r="E122" s="146"/>
      <c r="F122" s="146"/>
      <c r="G122" s="146"/>
      <c r="H122" s="146"/>
    </row>
    <row r="123" spans="1:8">
      <c r="A123" s="12"/>
      <c r="B123" s="146"/>
      <c r="C123" s="146"/>
      <c r="D123" s="146"/>
      <c r="E123" s="146"/>
      <c r="F123" s="146"/>
      <c r="G123" s="146"/>
      <c r="H123" s="146"/>
    </row>
    <row r="124" spans="1:8">
      <c r="A124" s="12"/>
      <c r="B124" s="146"/>
      <c r="C124" s="146"/>
      <c r="D124" s="146"/>
      <c r="E124" s="146"/>
      <c r="F124" s="146"/>
      <c r="G124" s="146"/>
      <c r="H124" s="146"/>
    </row>
    <row r="125" spans="1:8">
      <c r="A125" s="12"/>
      <c r="B125" s="146"/>
      <c r="C125" s="146"/>
      <c r="D125" s="146"/>
      <c r="E125" s="146"/>
      <c r="F125" s="146"/>
      <c r="G125" s="146"/>
      <c r="H125" s="146"/>
    </row>
    <row r="126" spans="1:8" ht="27" customHeight="1">
      <c r="A126" s="12"/>
      <c r="B126" s="146"/>
      <c r="C126" s="146"/>
      <c r="D126" s="146"/>
      <c r="E126" s="146"/>
      <c r="F126" s="146"/>
      <c r="G126" s="146"/>
      <c r="H126" s="146"/>
    </row>
    <row r="127" spans="1:8" ht="12.75" customHeight="1">
      <c r="A127" s="12"/>
      <c r="B127" s="146" t="s">
        <v>66</v>
      </c>
      <c r="C127" s="146"/>
      <c r="D127" s="146"/>
      <c r="E127" s="146"/>
      <c r="F127" s="146"/>
      <c r="G127" s="146"/>
      <c r="H127" s="146"/>
    </row>
    <row r="128" spans="1:8" ht="24" customHeight="1">
      <c r="A128" s="12"/>
      <c r="B128" s="146"/>
      <c r="C128" s="146"/>
      <c r="D128" s="146"/>
      <c r="E128" s="146"/>
      <c r="F128" s="146"/>
      <c r="G128" s="146"/>
      <c r="H128" s="146"/>
    </row>
    <row r="129" spans="1:8" ht="12.75" customHeight="1">
      <c r="A129" s="12"/>
      <c r="B129" s="146" t="s">
        <v>67</v>
      </c>
      <c r="C129" s="146"/>
      <c r="D129" s="146"/>
      <c r="E129" s="146"/>
      <c r="F129" s="146"/>
      <c r="G129" s="146"/>
      <c r="H129" s="146"/>
    </row>
    <row r="130" spans="1:8">
      <c r="A130" s="12"/>
      <c r="B130" s="146"/>
      <c r="C130" s="146"/>
      <c r="D130" s="146"/>
      <c r="E130" s="146"/>
      <c r="F130" s="146"/>
      <c r="G130" s="146"/>
      <c r="H130" s="146"/>
    </row>
    <row r="131" spans="1:8" ht="18" customHeight="1">
      <c r="A131" s="12"/>
      <c r="B131" s="146"/>
      <c r="C131" s="146"/>
      <c r="D131" s="146"/>
      <c r="E131" s="146"/>
      <c r="F131" s="146"/>
      <c r="G131" s="146"/>
      <c r="H131" s="146"/>
    </row>
    <row r="132" spans="1:8" ht="12.75" customHeight="1">
      <c r="A132" s="12"/>
      <c r="B132" s="146" t="s">
        <v>68</v>
      </c>
      <c r="C132" s="146"/>
      <c r="D132" s="146"/>
      <c r="E132" s="146"/>
      <c r="F132" s="146"/>
      <c r="G132" s="146"/>
      <c r="H132" s="146"/>
    </row>
    <row r="133" spans="1:8">
      <c r="A133" s="12"/>
      <c r="B133" s="146"/>
      <c r="C133" s="146"/>
      <c r="D133" s="146"/>
      <c r="E133" s="146"/>
      <c r="F133" s="146"/>
      <c r="G133" s="146"/>
      <c r="H133" s="146"/>
    </row>
    <row r="134" spans="1:8" ht="32.25" customHeight="1">
      <c r="A134" s="12"/>
      <c r="B134" s="146"/>
      <c r="C134" s="146"/>
      <c r="D134" s="146"/>
      <c r="E134" s="146"/>
      <c r="F134" s="146"/>
      <c r="G134" s="146"/>
      <c r="H134" s="146"/>
    </row>
    <row r="135" spans="1:8" ht="12.75" customHeight="1">
      <c r="A135" s="12"/>
      <c r="B135" s="146" t="s">
        <v>69</v>
      </c>
      <c r="C135" s="146"/>
      <c r="D135" s="146"/>
      <c r="E135" s="146"/>
      <c r="F135" s="146"/>
      <c r="G135" s="146"/>
      <c r="H135" s="146"/>
    </row>
    <row r="136" spans="1:8" ht="20.25" customHeight="1">
      <c r="A136" s="12"/>
      <c r="B136" s="146"/>
      <c r="C136" s="146"/>
      <c r="D136" s="146"/>
      <c r="E136" s="146"/>
      <c r="F136" s="146"/>
      <c r="G136" s="146"/>
      <c r="H136" s="146"/>
    </row>
    <row r="137" spans="1:8" ht="59.25" customHeight="1">
      <c r="A137" s="12"/>
      <c r="B137" s="156" t="s">
        <v>70</v>
      </c>
      <c r="C137" s="156"/>
      <c r="D137" s="156"/>
      <c r="E137" s="156"/>
      <c r="F137" s="156"/>
      <c r="G137" s="156"/>
      <c r="H137" s="156"/>
    </row>
    <row r="138" spans="1:8">
      <c r="A138" s="12"/>
      <c r="B138" s="12" t="s">
        <v>71</v>
      </c>
      <c r="C138" s="12"/>
      <c r="D138" s="17"/>
      <c r="E138" s="18"/>
      <c r="F138" s="19"/>
      <c r="G138" s="17"/>
      <c r="H138" s="17"/>
    </row>
    <row r="139" spans="1:8" ht="44.25" customHeight="1">
      <c r="A139" s="12"/>
      <c r="B139" s="146" t="s">
        <v>72</v>
      </c>
      <c r="C139" s="146"/>
      <c r="D139" s="146"/>
      <c r="E139" s="146"/>
      <c r="F139" s="146"/>
      <c r="G139" s="146"/>
      <c r="H139" s="146"/>
    </row>
    <row r="140" spans="1:8" ht="12.75" customHeight="1">
      <c r="A140" s="12"/>
      <c r="B140" s="146" t="s">
        <v>73</v>
      </c>
      <c r="C140" s="146"/>
      <c r="D140" s="146"/>
      <c r="E140" s="146"/>
      <c r="F140" s="146"/>
      <c r="G140" s="146"/>
      <c r="H140" s="146"/>
    </row>
    <row r="141" spans="1:8">
      <c r="A141" s="12"/>
      <c r="B141" s="146"/>
      <c r="C141" s="146"/>
      <c r="D141" s="146"/>
      <c r="E141" s="146"/>
      <c r="F141" s="146"/>
      <c r="G141" s="146"/>
      <c r="H141" s="146"/>
    </row>
    <row r="142" spans="1:8" ht="34.5" customHeight="1">
      <c r="A142" s="12"/>
      <c r="B142" s="146"/>
      <c r="C142" s="146"/>
      <c r="D142" s="146"/>
      <c r="E142" s="146"/>
      <c r="F142" s="146"/>
      <c r="G142" s="146"/>
      <c r="H142" s="146"/>
    </row>
    <row r="143" spans="1:8" ht="12.75" customHeight="1">
      <c r="A143" s="12"/>
      <c r="B143" s="153" t="s">
        <v>74</v>
      </c>
      <c r="C143" s="153"/>
      <c r="D143" s="153"/>
      <c r="E143" s="153"/>
      <c r="F143" s="153"/>
      <c r="G143" s="153"/>
      <c r="H143" s="153"/>
    </row>
    <row r="144" spans="1:8">
      <c r="A144" s="12"/>
      <c r="B144" s="1"/>
      <c r="C144" s="1"/>
      <c r="D144" s="1"/>
      <c r="E144" s="16"/>
      <c r="F144" s="13"/>
      <c r="G144" s="1"/>
      <c r="H144" s="1"/>
    </row>
    <row r="145" spans="1:8" ht="12.75" customHeight="1">
      <c r="A145" s="12"/>
      <c r="B145" s="146" t="s">
        <v>75</v>
      </c>
      <c r="C145" s="146"/>
      <c r="D145" s="146"/>
      <c r="E145" s="146"/>
      <c r="F145" s="146"/>
      <c r="G145" s="146"/>
      <c r="H145" s="146"/>
    </row>
    <row r="146" spans="1:8" ht="15.75" customHeight="1">
      <c r="A146" s="12"/>
      <c r="B146" s="146"/>
      <c r="C146" s="146"/>
      <c r="D146" s="146"/>
      <c r="E146" s="146"/>
      <c r="F146" s="146"/>
      <c r="G146" s="146"/>
      <c r="H146" s="146"/>
    </row>
    <row r="147" spans="1:8" ht="12.75" customHeight="1">
      <c r="A147" s="12"/>
      <c r="B147" s="146" t="s">
        <v>76</v>
      </c>
      <c r="C147" s="146"/>
      <c r="D147" s="146"/>
      <c r="E147" s="146"/>
      <c r="F147" s="146"/>
      <c r="G147" s="146"/>
      <c r="H147" s="146"/>
    </row>
    <row r="148" spans="1:8">
      <c r="A148" s="12"/>
      <c r="B148" s="146"/>
      <c r="C148" s="146"/>
      <c r="D148" s="146"/>
      <c r="E148" s="146"/>
      <c r="F148" s="146"/>
      <c r="G148" s="146"/>
      <c r="H148" s="146"/>
    </row>
    <row r="149" spans="1:8" ht="30" customHeight="1">
      <c r="A149" s="12"/>
      <c r="B149" s="146"/>
      <c r="C149" s="146"/>
      <c r="D149" s="146"/>
      <c r="E149" s="146"/>
      <c r="F149" s="146"/>
      <c r="G149" s="146"/>
      <c r="H149" s="146"/>
    </row>
    <row r="150" spans="1:8" ht="12.75" customHeight="1">
      <c r="A150" s="12"/>
      <c r="B150" s="146" t="s">
        <v>77</v>
      </c>
      <c r="C150" s="146"/>
      <c r="D150" s="146"/>
      <c r="E150" s="146"/>
      <c r="F150" s="146"/>
      <c r="G150" s="146"/>
      <c r="H150" s="146"/>
    </row>
    <row r="151" spans="1:8">
      <c r="A151" s="12"/>
      <c r="B151" s="146"/>
      <c r="C151" s="146"/>
      <c r="D151" s="146"/>
      <c r="E151" s="146"/>
      <c r="F151" s="146"/>
      <c r="G151" s="146"/>
      <c r="H151" s="146"/>
    </row>
    <row r="152" spans="1:8" ht="38.25" customHeight="1">
      <c r="A152" s="12"/>
      <c r="B152" s="146"/>
      <c r="C152" s="146"/>
      <c r="D152" s="146"/>
      <c r="E152" s="146"/>
      <c r="F152" s="146"/>
      <c r="G152" s="146"/>
      <c r="H152" s="146"/>
    </row>
    <row r="153" spans="1:8" ht="12.75" customHeight="1">
      <c r="A153" s="12"/>
      <c r="B153" s="146" t="s">
        <v>78</v>
      </c>
      <c r="C153" s="146"/>
      <c r="D153" s="146"/>
      <c r="E153" s="146"/>
      <c r="F153" s="146"/>
      <c r="G153" s="146"/>
      <c r="H153" s="146"/>
    </row>
    <row r="154" spans="1:8" ht="31.5" customHeight="1">
      <c r="A154" s="12"/>
      <c r="B154" s="146"/>
      <c r="C154" s="146"/>
      <c r="D154" s="146"/>
      <c r="E154" s="146"/>
      <c r="F154" s="146"/>
      <c r="G154" s="146"/>
      <c r="H154" s="146"/>
    </row>
    <row r="155" spans="1:8" ht="12.75" customHeight="1">
      <c r="A155" s="12"/>
      <c r="B155" s="146" t="s">
        <v>79</v>
      </c>
      <c r="C155" s="146"/>
      <c r="D155" s="146"/>
      <c r="E155" s="146"/>
      <c r="F155" s="146"/>
      <c r="G155" s="146"/>
      <c r="H155" s="146"/>
    </row>
    <row r="156" spans="1:8" ht="34.5" customHeight="1">
      <c r="A156" s="12"/>
      <c r="B156" s="146"/>
      <c r="C156" s="146"/>
      <c r="D156" s="146"/>
      <c r="E156" s="146"/>
      <c r="F156" s="146"/>
      <c r="G156" s="146"/>
      <c r="H156" s="146"/>
    </row>
    <row r="157" spans="1:8" ht="12.75" customHeight="1">
      <c r="A157" s="12"/>
      <c r="B157" s="146" t="s">
        <v>80</v>
      </c>
      <c r="C157" s="146"/>
      <c r="D157" s="146"/>
      <c r="E157" s="146"/>
      <c r="F157" s="146"/>
      <c r="G157" s="146"/>
      <c r="H157" s="146"/>
    </row>
    <row r="158" spans="1:8" ht="32.25" customHeight="1">
      <c r="A158" s="12"/>
      <c r="B158" s="146"/>
      <c r="C158" s="146"/>
      <c r="D158" s="146"/>
      <c r="E158" s="146"/>
      <c r="F158" s="146"/>
      <c r="G158" s="146"/>
      <c r="H158" s="146"/>
    </row>
    <row r="159" spans="1:8" ht="12.75" customHeight="1">
      <c r="A159" s="12"/>
      <c r="B159" s="146" t="s">
        <v>81</v>
      </c>
      <c r="C159" s="146"/>
      <c r="D159" s="146"/>
      <c r="E159" s="146"/>
      <c r="F159" s="146"/>
      <c r="G159" s="146"/>
      <c r="H159" s="146"/>
    </row>
    <row r="160" spans="1:8" ht="29.25" customHeight="1">
      <c r="A160" s="12"/>
      <c r="B160" s="146"/>
      <c r="C160" s="146"/>
      <c r="D160" s="146"/>
      <c r="E160" s="146"/>
      <c r="F160" s="146"/>
      <c r="G160" s="146"/>
      <c r="H160" s="146"/>
    </row>
    <row r="161" spans="1:8" ht="12.75" customHeight="1">
      <c r="A161" s="12"/>
      <c r="B161" s="146" t="s">
        <v>82</v>
      </c>
      <c r="C161" s="146"/>
      <c r="D161" s="146"/>
      <c r="E161" s="146"/>
      <c r="F161" s="146"/>
      <c r="G161" s="146"/>
      <c r="H161" s="146"/>
    </row>
    <row r="162" spans="1:8">
      <c r="A162" s="12"/>
      <c r="B162" s="146"/>
      <c r="C162" s="146"/>
      <c r="D162" s="146"/>
      <c r="E162" s="146"/>
      <c r="F162" s="146"/>
      <c r="G162" s="146"/>
      <c r="H162" s="146"/>
    </row>
    <row r="163" spans="1:8" ht="27.75" customHeight="1">
      <c r="A163" s="12"/>
      <c r="B163" s="146"/>
      <c r="C163" s="146"/>
      <c r="D163" s="146"/>
      <c r="E163" s="146"/>
      <c r="F163" s="146"/>
      <c r="G163" s="146"/>
      <c r="H163" s="146"/>
    </row>
    <row r="164" spans="1:8" ht="12.75" customHeight="1">
      <c r="A164" s="12"/>
      <c r="B164" s="146" t="s">
        <v>83</v>
      </c>
      <c r="C164" s="146"/>
      <c r="D164" s="146"/>
      <c r="E164" s="146"/>
      <c r="F164" s="146"/>
      <c r="G164" s="146"/>
      <c r="H164" s="146"/>
    </row>
    <row r="165" spans="1:8">
      <c r="A165" s="12"/>
      <c r="B165" s="146"/>
      <c r="C165" s="146"/>
      <c r="D165" s="146"/>
      <c r="E165" s="146"/>
      <c r="F165" s="146"/>
      <c r="G165" s="146"/>
      <c r="H165" s="146"/>
    </row>
    <row r="166" spans="1:8">
      <c r="A166" s="12"/>
      <c r="B166" s="146"/>
      <c r="C166" s="146"/>
      <c r="D166" s="146"/>
      <c r="E166" s="146"/>
      <c r="F166" s="146"/>
      <c r="G166" s="146"/>
      <c r="H166" s="146"/>
    </row>
    <row r="167" spans="1:8" ht="40.5" customHeight="1">
      <c r="A167" s="12"/>
      <c r="B167" s="146"/>
      <c r="C167" s="146"/>
      <c r="D167" s="146"/>
      <c r="E167" s="146"/>
      <c r="F167" s="146"/>
      <c r="G167" s="146"/>
      <c r="H167" s="146"/>
    </row>
    <row r="168" spans="1:8" ht="12.75" customHeight="1">
      <c r="A168" s="12"/>
      <c r="B168" s="146" t="s">
        <v>84</v>
      </c>
      <c r="C168" s="146"/>
      <c r="D168" s="146"/>
      <c r="E168" s="146"/>
      <c r="F168" s="146"/>
      <c r="G168" s="146"/>
      <c r="H168" s="146"/>
    </row>
    <row r="169" spans="1:8" ht="44.25" customHeight="1">
      <c r="A169" s="12"/>
      <c r="B169" s="146"/>
      <c r="C169" s="146"/>
      <c r="D169" s="146"/>
      <c r="E169" s="146"/>
      <c r="F169" s="146"/>
      <c r="G169" s="146"/>
      <c r="H169" s="146"/>
    </row>
    <row r="170" spans="1:8" ht="12.75" customHeight="1">
      <c r="A170" s="12"/>
      <c r="B170" s="146" t="s">
        <v>85</v>
      </c>
      <c r="C170" s="146"/>
      <c r="D170" s="146"/>
      <c r="E170" s="146"/>
      <c r="F170" s="146"/>
      <c r="G170" s="146"/>
      <c r="H170" s="146"/>
    </row>
    <row r="171" spans="1:8" ht="18.75" customHeight="1">
      <c r="A171" s="12"/>
      <c r="B171" s="146"/>
      <c r="C171" s="146"/>
      <c r="D171" s="146"/>
      <c r="E171" s="146"/>
      <c r="F171" s="146"/>
      <c r="G171" s="146"/>
      <c r="H171" s="146"/>
    </row>
    <row r="172" spans="1:8" ht="27.75" customHeight="1">
      <c r="A172" s="12"/>
      <c r="B172" s="146" t="s">
        <v>86</v>
      </c>
      <c r="C172" s="146"/>
      <c r="D172" s="146"/>
      <c r="E172" s="146"/>
      <c r="F172" s="146"/>
      <c r="G172" s="146"/>
      <c r="H172" s="146"/>
    </row>
    <row r="173" spans="1:8" ht="24.75" customHeight="1">
      <c r="A173" s="12"/>
      <c r="B173" s="146" t="s">
        <v>87</v>
      </c>
      <c r="C173" s="146"/>
      <c r="D173" s="146"/>
      <c r="E173" s="146"/>
      <c r="F173" s="146"/>
      <c r="G173" s="146"/>
      <c r="H173" s="146"/>
    </row>
    <row r="174" spans="1:8" ht="12.75" customHeight="1">
      <c r="A174" s="12"/>
      <c r="B174" s="146" t="s">
        <v>88</v>
      </c>
      <c r="C174" s="146"/>
      <c r="D174" s="146"/>
      <c r="E174" s="146"/>
      <c r="F174" s="146"/>
      <c r="G174" s="146"/>
      <c r="H174" s="146"/>
    </row>
    <row r="175" spans="1:8" ht="26.25" customHeight="1">
      <c r="A175" s="12"/>
      <c r="B175" s="146"/>
      <c r="C175" s="146"/>
      <c r="D175" s="146"/>
      <c r="E175" s="146"/>
      <c r="F175" s="146"/>
      <c r="G175" s="146"/>
      <c r="H175" s="146"/>
    </row>
    <row r="176" spans="1:8" ht="12.75" customHeight="1">
      <c r="A176" s="12"/>
      <c r="B176" s="146" t="s">
        <v>89</v>
      </c>
      <c r="C176" s="146"/>
      <c r="D176" s="146"/>
      <c r="E176" s="146"/>
      <c r="F176" s="146"/>
      <c r="G176" s="146"/>
      <c r="H176" s="146"/>
    </row>
    <row r="177" spans="1:8">
      <c r="A177" s="11"/>
      <c r="B177" s="146"/>
      <c r="C177" s="146"/>
      <c r="D177" s="146"/>
      <c r="E177" s="146"/>
      <c r="F177" s="146"/>
      <c r="G177" s="146"/>
      <c r="H177" s="146"/>
    </row>
    <row r="178" spans="1:8" ht="42.75" customHeight="1">
      <c r="A178" s="11"/>
      <c r="B178" s="146"/>
      <c r="C178" s="146"/>
      <c r="D178" s="146"/>
      <c r="E178" s="146"/>
      <c r="F178" s="146"/>
      <c r="G178" s="146"/>
      <c r="H178" s="146"/>
    </row>
    <row r="179" spans="1:8" ht="112.5" customHeight="1">
      <c r="B179" s="154" t="s">
        <v>90</v>
      </c>
      <c r="C179" s="146"/>
      <c r="D179" s="146"/>
      <c r="E179" s="146"/>
      <c r="F179" s="146"/>
      <c r="G179" s="146"/>
      <c r="H179" s="146"/>
    </row>
    <row r="180" spans="1:8" ht="14.25" customHeight="1">
      <c r="B180" s="146" t="s">
        <v>93</v>
      </c>
      <c r="C180" s="146"/>
      <c r="D180" s="146"/>
      <c r="E180" s="146"/>
      <c r="F180" s="146"/>
      <c r="G180" s="146"/>
      <c r="H180" s="146"/>
    </row>
    <row r="182" spans="1:8" ht="12.75" customHeight="1">
      <c r="A182" s="11"/>
      <c r="B182" s="157" t="s">
        <v>116</v>
      </c>
      <c r="C182" s="157"/>
      <c r="D182" s="157"/>
      <c r="E182" s="157"/>
      <c r="F182" s="157"/>
      <c r="G182" s="157"/>
      <c r="H182" s="157"/>
    </row>
    <row r="184" spans="1:8" ht="27" customHeight="1">
      <c r="B184" s="154" t="s">
        <v>117</v>
      </c>
      <c r="C184" s="146"/>
      <c r="D184" s="146"/>
      <c r="E184" s="146"/>
      <c r="F184" s="146"/>
      <c r="G184" s="146"/>
      <c r="H184" s="146"/>
    </row>
    <row r="185" spans="1:8" ht="12.75" customHeight="1">
      <c r="B185" s="154" t="s">
        <v>118</v>
      </c>
      <c r="C185" s="146"/>
      <c r="D185" s="146"/>
      <c r="E185" s="146"/>
      <c r="F185" s="146"/>
      <c r="G185" s="146"/>
      <c r="H185" s="146"/>
    </row>
    <row r="186" spans="1:8" ht="12.75" customHeight="1">
      <c r="B186" s="154" t="s">
        <v>119</v>
      </c>
      <c r="C186" s="146"/>
      <c r="D186" s="146"/>
      <c r="E186" s="146"/>
      <c r="F186" s="146"/>
      <c r="G186" s="146"/>
      <c r="H186" s="146"/>
    </row>
    <row r="187" spans="1:8" ht="34.5" customHeight="1">
      <c r="B187" s="154" t="s">
        <v>120</v>
      </c>
      <c r="C187" s="146"/>
      <c r="D187" s="146"/>
      <c r="E187" s="146"/>
      <c r="F187" s="146"/>
      <c r="G187" s="146"/>
      <c r="H187" s="146"/>
    </row>
    <row r="188" spans="1:8" ht="23.25" customHeight="1">
      <c r="B188" s="154" t="s">
        <v>121</v>
      </c>
      <c r="C188" s="146"/>
      <c r="D188" s="146"/>
      <c r="E188" s="146"/>
      <c r="F188" s="146"/>
      <c r="G188" s="146"/>
      <c r="H188" s="146"/>
    </row>
    <row r="189" spans="1:8" ht="12.75" customHeight="1">
      <c r="B189" s="154" t="s">
        <v>122</v>
      </c>
      <c r="C189" s="146"/>
      <c r="D189" s="146"/>
      <c r="E189" s="146"/>
      <c r="F189" s="146"/>
      <c r="G189" s="146"/>
      <c r="H189" s="146"/>
    </row>
    <row r="190" spans="1:8" ht="35.25" customHeight="1">
      <c r="B190" s="154" t="s">
        <v>123</v>
      </c>
      <c r="C190" s="146"/>
      <c r="D190" s="146"/>
      <c r="E190" s="146"/>
      <c r="F190" s="146"/>
      <c r="G190" s="146"/>
      <c r="H190" s="146"/>
    </row>
    <row r="191" spans="1:8" ht="27" customHeight="1">
      <c r="B191" s="154" t="s">
        <v>124</v>
      </c>
      <c r="C191" s="146"/>
      <c r="D191" s="146"/>
      <c r="E191" s="146"/>
      <c r="F191" s="146"/>
      <c r="G191" s="146"/>
      <c r="H191" s="146"/>
    </row>
    <row r="192" spans="1:8" ht="31.5" customHeight="1">
      <c r="B192" s="154" t="s">
        <v>125</v>
      </c>
      <c r="C192" s="146"/>
      <c r="D192" s="146"/>
      <c r="E192" s="146"/>
      <c r="F192" s="146"/>
      <c r="G192" s="146"/>
      <c r="H192" s="146"/>
    </row>
    <row r="193" spans="2:16" ht="39.75" customHeight="1">
      <c r="B193" s="154" t="s">
        <v>126</v>
      </c>
      <c r="C193" s="146"/>
      <c r="D193" s="146"/>
      <c r="E193" s="146"/>
      <c r="F193" s="146"/>
      <c r="G193" s="146"/>
      <c r="H193" s="146"/>
    </row>
    <row r="194" spans="2:16" ht="37.5" customHeight="1">
      <c r="B194" s="158" t="s">
        <v>133</v>
      </c>
      <c r="C194" s="146"/>
      <c r="D194" s="146"/>
      <c r="E194" s="146"/>
      <c r="F194" s="146"/>
      <c r="G194" s="146"/>
      <c r="H194" s="146"/>
      <c r="J194" s="154"/>
      <c r="K194" s="146"/>
      <c r="L194" s="146"/>
      <c r="M194" s="146"/>
      <c r="N194" s="146"/>
      <c r="O194" s="146"/>
      <c r="P194" s="146"/>
    </row>
    <row r="195" spans="2:16" ht="12" customHeight="1">
      <c r="B195" s="154"/>
      <c r="C195" s="146"/>
      <c r="D195" s="146"/>
      <c r="E195" s="146"/>
      <c r="F195" s="146"/>
      <c r="G195" s="146"/>
      <c r="H195" s="146"/>
    </row>
  </sheetData>
  <mergeCells count="87">
    <mergeCell ref="J194:P194"/>
    <mergeCell ref="B182:H182"/>
    <mergeCell ref="B194:H194"/>
    <mergeCell ref="B195:H195"/>
    <mergeCell ref="B185:H185"/>
    <mergeCell ref="B186:H186"/>
    <mergeCell ref="B189:H189"/>
    <mergeCell ref="B191:H191"/>
    <mergeCell ref="B192:H192"/>
    <mergeCell ref="B193:H193"/>
    <mergeCell ref="B187:H187"/>
    <mergeCell ref="B190:H190"/>
    <mergeCell ref="B188:H188"/>
    <mergeCell ref="B184:H184"/>
    <mergeCell ref="B179:H179"/>
    <mergeCell ref="B180:H180"/>
    <mergeCell ref="B92:H92"/>
    <mergeCell ref="B108:H108"/>
    <mergeCell ref="B109:H109"/>
    <mergeCell ref="B93:H93"/>
    <mergeCell ref="B122:H126"/>
    <mergeCell ref="B127:H128"/>
    <mergeCell ref="B173:H173"/>
    <mergeCell ref="B137:H137"/>
    <mergeCell ref="B153:H154"/>
    <mergeCell ref="B155:H156"/>
    <mergeCell ref="B129:H131"/>
    <mergeCell ref="B132:H134"/>
    <mergeCell ref="B135:H136"/>
    <mergeCell ref="B120:H121"/>
    <mergeCell ref="B157:H158"/>
    <mergeCell ref="B168:H169"/>
    <mergeCell ref="B140:H142"/>
    <mergeCell ref="B143:H143"/>
    <mergeCell ref="B145:H146"/>
    <mergeCell ref="B147:H149"/>
    <mergeCell ref="B150:H152"/>
    <mergeCell ref="B174:H175"/>
    <mergeCell ref="B176:H178"/>
    <mergeCell ref="B159:H160"/>
    <mergeCell ref="B161:H163"/>
    <mergeCell ref="B164:H167"/>
    <mergeCell ref="B170:H171"/>
    <mergeCell ref="B172:H172"/>
    <mergeCell ref="B139:H139"/>
    <mergeCell ref="B105:H106"/>
    <mergeCell ref="B107:H107"/>
    <mergeCell ref="B111:H113"/>
    <mergeCell ref="B115:H117"/>
    <mergeCell ref="B100:H104"/>
    <mergeCell ref="B67:H67"/>
    <mergeCell ref="B69:H70"/>
    <mergeCell ref="B73:H75"/>
    <mergeCell ref="B80:H80"/>
    <mergeCell ref="B82:H85"/>
    <mergeCell ref="B86:H89"/>
    <mergeCell ref="B90:H90"/>
    <mergeCell ref="B91:H91"/>
    <mergeCell ref="B95:H95"/>
    <mergeCell ref="B96:H96"/>
    <mergeCell ref="B97:H97"/>
    <mergeCell ref="B94:H94"/>
    <mergeCell ref="B77:H77"/>
    <mergeCell ref="B32:H35"/>
    <mergeCell ref="B66:H66"/>
    <mergeCell ref="B43:H48"/>
    <mergeCell ref="B50:H52"/>
    <mergeCell ref="B53:H53"/>
    <mergeCell ref="B55:H57"/>
    <mergeCell ref="B59:H59"/>
    <mergeCell ref="B60:H60"/>
    <mergeCell ref="B61:H61"/>
    <mergeCell ref="B62:H62"/>
    <mergeCell ref="B37:H40"/>
    <mergeCell ref="B63:H63"/>
    <mergeCell ref="B64:H64"/>
    <mergeCell ref="B65:H65"/>
    <mergeCell ref="B21:H22"/>
    <mergeCell ref="B23:H23"/>
    <mergeCell ref="B25:H30"/>
    <mergeCell ref="B3:H5"/>
    <mergeCell ref="B7:H7"/>
    <mergeCell ref="B8:H14"/>
    <mergeCell ref="B15:H16"/>
    <mergeCell ref="B17:H17"/>
    <mergeCell ref="B18:H19"/>
    <mergeCell ref="B6:H6"/>
  </mergeCells>
  <pageMargins left="1" right="1"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30"/>
  <sheetViews>
    <sheetView view="pageBreakPreview" topLeftCell="A94" zoomScale="80" zoomScaleNormal="100" zoomScaleSheetLayoutView="80" workbookViewId="0">
      <selection activeCell="F34" sqref="F34"/>
    </sheetView>
  </sheetViews>
  <sheetFormatPr defaultColWidth="9.140625" defaultRowHeight="12.75"/>
  <cols>
    <col min="1" max="1" width="6.28515625" customWidth="1"/>
    <col min="2" max="2" width="34.5703125" customWidth="1"/>
    <col min="3" max="3" width="8.5703125" customWidth="1"/>
    <col min="4" max="4" width="8.85546875" customWidth="1"/>
    <col min="5" max="5" width="10.5703125" customWidth="1"/>
    <col min="6" max="6" width="12.5703125" customWidth="1"/>
    <col min="7" max="7" width="23.85546875" customWidth="1"/>
  </cols>
  <sheetData>
    <row r="1" spans="1:7" ht="18">
      <c r="A1" s="7" t="s">
        <v>103</v>
      </c>
      <c r="B1" s="2" t="s">
        <v>104</v>
      </c>
    </row>
    <row r="2" spans="1:7" ht="18">
      <c r="A2" s="7"/>
      <c r="B2" s="2"/>
    </row>
    <row r="3" spans="1:7" ht="18">
      <c r="A3" s="34" t="s">
        <v>7</v>
      </c>
      <c r="B3" s="2" t="s">
        <v>0</v>
      </c>
      <c r="C3" s="3"/>
    </row>
    <row r="4" spans="1:7" ht="18">
      <c r="A4" s="34"/>
      <c r="B4" s="2"/>
      <c r="C4" s="3"/>
    </row>
    <row r="5" spans="1:7" ht="18">
      <c r="A5" s="34"/>
      <c r="B5" s="44" t="s">
        <v>131</v>
      </c>
      <c r="C5" s="44"/>
      <c r="D5" s="44"/>
      <c r="E5" s="44"/>
      <c r="F5" s="44"/>
    </row>
    <row r="6" spans="1:7" ht="150" customHeight="1">
      <c r="A6" s="34"/>
      <c r="B6" s="159" t="s">
        <v>132</v>
      </c>
      <c r="C6" s="159"/>
      <c r="D6" s="159"/>
      <c r="E6" s="159"/>
      <c r="F6" s="159"/>
    </row>
    <row r="8" spans="1:7">
      <c r="A8" s="89">
        <v>1</v>
      </c>
      <c r="B8" s="89">
        <v>2</v>
      </c>
      <c r="C8" s="89">
        <v>3</v>
      </c>
      <c r="D8" s="89">
        <v>4</v>
      </c>
      <c r="E8" s="89">
        <v>5</v>
      </c>
      <c r="F8" s="89">
        <v>6</v>
      </c>
    </row>
    <row r="9" spans="1:7" ht="49.5">
      <c r="A9" s="90" t="s">
        <v>1</v>
      </c>
      <c r="B9" s="90" t="s">
        <v>2</v>
      </c>
      <c r="C9" s="90" t="s">
        <v>3</v>
      </c>
      <c r="D9" s="90" t="s">
        <v>4</v>
      </c>
      <c r="E9" s="90" t="s">
        <v>157</v>
      </c>
      <c r="F9" s="90" t="s">
        <v>5</v>
      </c>
      <c r="G9" s="88"/>
    </row>
    <row r="10" spans="1:7" ht="138.75" customHeight="1">
      <c r="A10" s="62">
        <v>1</v>
      </c>
      <c r="B10" s="91" t="s">
        <v>138</v>
      </c>
      <c r="C10" s="68" t="s">
        <v>134</v>
      </c>
      <c r="D10" s="86">
        <v>1</v>
      </c>
      <c r="E10" s="71"/>
      <c r="F10" s="72">
        <f>D10*E10</f>
        <v>0</v>
      </c>
      <c r="G10" s="45"/>
    </row>
    <row r="11" spans="1:7" ht="16.5">
      <c r="A11" s="86"/>
      <c r="B11" s="86"/>
      <c r="C11" s="68"/>
      <c r="D11" s="86"/>
      <c r="E11" s="74"/>
      <c r="F11" s="75"/>
      <c r="G11" s="45"/>
    </row>
    <row r="12" spans="1:7" ht="301.5" customHeight="1">
      <c r="A12" s="62">
        <v>2</v>
      </c>
      <c r="B12" s="92" t="s">
        <v>139</v>
      </c>
      <c r="C12" s="68" t="s">
        <v>140</v>
      </c>
      <c r="D12" s="86">
        <v>10</v>
      </c>
      <c r="E12" s="71"/>
      <c r="F12" s="72">
        <f>D12*E12</f>
        <v>0</v>
      </c>
      <c r="G12" s="45"/>
    </row>
    <row r="13" spans="1:7" ht="16.5">
      <c r="A13" s="73"/>
      <c r="B13" s="92"/>
      <c r="C13" s="68"/>
      <c r="D13" s="86"/>
      <c r="E13" s="74"/>
      <c r="F13" s="75"/>
    </row>
    <row r="14" spans="1:7" ht="160.5" customHeight="1">
      <c r="A14" s="62">
        <f>A12+1</f>
        <v>3</v>
      </c>
      <c r="B14" s="92" t="s">
        <v>143</v>
      </c>
      <c r="C14" s="68"/>
      <c r="D14" s="86"/>
      <c r="E14" s="93"/>
      <c r="F14" s="75"/>
      <c r="G14" s="45"/>
    </row>
    <row r="15" spans="1:7" ht="16.5">
      <c r="A15" s="62"/>
      <c r="B15" s="63" t="s">
        <v>142</v>
      </c>
      <c r="C15" s="68" t="s">
        <v>140</v>
      </c>
      <c r="D15" s="135">
        <v>10</v>
      </c>
      <c r="E15" s="71"/>
      <c r="F15" s="72">
        <f>D15*E15</f>
        <v>0</v>
      </c>
      <c r="G15" s="45"/>
    </row>
    <row r="16" spans="1:7" ht="16.5">
      <c r="A16" s="62"/>
      <c r="B16" s="63" t="s">
        <v>141</v>
      </c>
      <c r="C16" s="68" t="s">
        <v>140</v>
      </c>
      <c r="D16" s="135">
        <v>5</v>
      </c>
      <c r="E16" s="71"/>
      <c r="F16" s="72">
        <f>D16*E16</f>
        <v>0</v>
      </c>
      <c r="G16" s="45"/>
    </row>
    <row r="17" spans="1:7" ht="16.5">
      <c r="A17" s="73"/>
      <c r="B17" s="92"/>
      <c r="C17" s="68"/>
      <c r="D17" s="94"/>
      <c r="E17" s="74"/>
      <c r="F17" s="75"/>
    </row>
    <row r="18" spans="1:7" ht="303.75" customHeight="1">
      <c r="A18" s="69">
        <v>4</v>
      </c>
      <c r="B18" s="92" t="s">
        <v>173</v>
      </c>
      <c r="C18" s="68"/>
      <c r="D18" s="86"/>
      <c r="E18" s="86"/>
      <c r="F18" s="75"/>
      <c r="G18" s="45"/>
    </row>
    <row r="19" spans="1:7" ht="15" customHeight="1">
      <c r="A19" s="69"/>
      <c r="B19" s="63" t="s">
        <v>174</v>
      </c>
      <c r="C19" s="68" t="s">
        <v>140</v>
      </c>
      <c r="D19" s="86">
        <v>10</v>
      </c>
      <c r="E19" s="71"/>
      <c r="F19" s="72">
        <f>D19*E19</f>
        <v>0</v>
      </c>
      <c r="G19" s="45"/>
    </row>
    <row r="20" spans="1:7" ht="33">
      <c r="A20" s="69"/>
      <c r="B20" s="63" t="s">
        <v>175</v>
      </c>
      <c r="C20" s="68" t="s">
        <v>176</v>
      </c>
      <c r="D20" s="86">
        <v>1</v>
      </c>
      <c r="E20" s="71"/>
      <c r="F20" s="72">
        <f>D20*E20</f>
        <v>0</v>
      </c>
      <c r="G20" s="45"/>
    </row>
    <row r="21" spans="1:7" ht="16.5" customHeight="1">
      <c r="A21" s="73"/>
      <c r="B21" s="95"/>
      <c r="C21" s="68"/>
      <c r="D21" s="86"/>
      <c r="E21" s="74"/>
      <c r="F21" s="75"/>
      <c r="G21" s="45"/>
    </row>
    <row r="22" spans="1:7" ht="165">
      <c r="A22" s="62">
        <f>A18+1</f>
        <v>5</v>
      </c>
      <c r="B22" s="92" t="s">
        <v>185</v>
      </c>
      <c r="C22" s="68" t="s">
        <v>6</v>
      </c>
      <c r="D22" s="86">
        <v>50</v>
      </c>
      <c r="E22" s="71"/>
      <c r="F22" s="72">
        <f>D22*E22</f>
        <v>0</v>
      </c>
    </row>
    <row r="23" spans="1:7" ht="16.5">
      <c r="A23" s="81"/>
      <c r="B23" s="86"/>
      <c r="C23" s="68"/>
      <c r="D23" s="86"/>
      <c r="E23" s="74"/>
      <c r="F23" s="86"/>
    </row>
    <row r="24" spans="1:7" ht="82.5" customHeight="1">
      <c r="A24" s="62">
        <f>A22+1</f>
        <v>6</v>
      </c>
      <c r="B24" s="92" t="s">
        <v>135</v>
      </c>
      <c r="C24" s="68" t="s">
        <v>134</v>
      </c>
      <c r="D24" s="86">
        <v>1</v>
      </c>
      <c r="E24" s="71"/>
      <c r="F24" s="72">
        <f>D24*E24</f>
        <v>0</v>
      </c>
      <c r="G24" s="45"/>
    </row>
    <row r="25" spans="1:7" ht="17.100000000000001" customHeight="1">
      <c r="A25" s="62"/>
      <c r="B25" s="92"/>
      <c r="C25" s="68"/>
      <c r="D25" s="86"/>
      <c r="E25" s="71"/>
      <c r="F25" s="72"/>
      <c r="G25" s="45"/>
    </row>
    <row r="26" spans="1:7" ht="16.5">
      <c r="A26" s="81"/>
      <c r="B26" s="77" t="s">
        <v>105</v>
      </c>
      <c r="C26" s="68"/>
      <c r="D26" s="86"/>
      <c r="E26" s="96"/>
      <c r="F26" s="104">
        <f>SUM(F10:F24)</f>
        <v>0</v>
      </c>
    </row>
    <row r="27" spans="1:7">
      <c r="E27" s="53"/>
    </row>
    <row r="28" spans="1:7">
      <c r="E28" s="53"/>
    </row>
    <row r="29" spans="1:7" ht="18">
      <c r="A29" s="7" t="s">
        <v>10</v>
      </c>
      <c r="B29" s="2" t="s">
        <v>127</v>
      </c>
      <c r="C29" s="3"/>
      <c r="E29" s="53"/>
    </row>
    <row r="30" spans="1:7">
      <c r="E30" s="53"/>
    </row>
    <row r="31" spans="1:7">
      <c r="A31" s="89">
        <v>1</v>
      </c>
      <c r="B31" s="89">
        <v>2</v>
      </c>
      <c r="C31" s="89">
        <v>3</v>
      </c>
      <c r="D31" s="89">
        <v>4</v>
      </c>
      <c r="E31" s="97">
        <v>5</v>
      </c>
      <c r="F31" s="89">
        <v>6</v>
      </c>
    </row>
    <row r="32" spans="1:7" ht="49.5">
      <c r="A32" s="90" t="s">
        <v>1</v>
      </c>
      <c r="B32" s="90" t="s">
        <v>2</v>
      </c>
      <c r="C32" s="90" t="s">
        <v>3</v>
      </c>
      <c r="D32" s="90" t="s">
        <v>4</v>
      </c>
      <c r="E32" s="98" t="s">
        <v>157</v>
      </c>
      <c r="F32" s="90" t="s">
        <v>5</v>
      </c>
    </row>
    <row r="33" spans="1:7" ht="16.5">
      <c r="A33" s="76"/>
      <c r="B33" s="99"/>
      <c r="C33" s="76"/>
      <c r="D33" s="76"/>
      <c r="E33" s="100"/>
      <c r="F33" s="76"/>
    </row>
    <row r="34" spans="1:7" ht="132">
      <c r="A34" s="106">
        <f>A24+1</f>
        <v>7</v>
      </c>
      <c r="B34" s="92" t="s">
        <v>208</v>
      </c>
      <c r="C34" s="107" t="s">
        <v>6</v>
      </c>
      <c r="D34" s="142">
        <v>200</v>
      </c>
      <c r="E34" s="71"/>
      <c r="F34" s="72">
        <f>D34*E34</f>
        <v>0</v>
      </c>
    </row>
    <row r="35" spans="1:7" ht="16.5">
      <c r="A35" s="76"/>
      <c r="B35" s="99"/>
      <c r="C35" s="76"/>
      <c r="D35" s="76"/>
      <c r="E35" s="100"/>
      <c r="F35" s="76"/>
    </row>
    <row r="36" spans="1:7" ht="107.25" customHeight="1">
      <c r="A36" s="62">
        <f>A34+1</f>
        <v>8</v>
      </c>
      <c r="B36" s="92" t="s">
        <v>178</v>
      </c>
      <c r="C36" s="68" t="s">
        <v>6</v>
      </c>
      <c r="D36" s="86">
        <v>100</v>
      </c>
      <c r="E36" s="71"/>
      <c r="F36" s="72">
        <f>D36*E36</f>
        <v>0</v>
      </c>
      <c r="G36" s="45"/>
    </row>
    <row r="37" spans="1:7" ht="16.5" customHeight="1">
      <c r="A37" s="62"/>
      <c r="B37" s="92"/>
      <c r="C37" s="68"/>
      <c r="D37" s="86"/>
      <c r="E37" s="101"/>
      <c r="F37" s="102"/>
      <c r="G37" s="45"/>
    </row>
    <row r="38" spans="1:7" ht="249" customHeight="1">
      <c r="A38" s="62">
        <f>A36+1</f>
        <v>9</v>
      </c>
      <c r="B38" s="92" t="s">
        <v>179</v>
      </c>
      <c r="C38" s="68" t="s">
        <v>6</v>
      </c>
      <c r="D38" s="86">
        <v>20</v>
      </c>
      <c r="E38" s="71"/>
      <c r="F38" s="72">
        <f>D38*E38</f>
        <v>0</v>
      </c>
      <c r="G38" s="45"/>
    </row>
    <row r="39" spans="1:7" ht="17.100000000000001" customHeight="1">
      <c r="A39" s="62"/>
      <c r="B39" s="92"/>
      <c r="C39" s="68"/>
      <c r="D39" s="86"/>
      <c r="E39" s="71"/>
      <c r="F39" s="72"/>
      <c r="G39" s="45"/>
    </row>
    <row r="40" spans="1:7" ht="125.25" customHeight="1">
      <c r="A40" s="69">
        <f>A38+1</f>
        <v>10</v>
      </c>
      <c r="B40" s="143" t="s">
        <v>197</v>
      </c>
      <c r="C40" s="144" t="s">
        <v>6</v>
      </c>
      <c r="D40" s="145">
        <v>120</v>
      </c>
      <c r="E40" s="71"/>
      <c r="F40" s="72">
        <f>D40*E40</f>
        <v>0</v>
      </c>
      <c r="G40" s="45"/>
    </row>
    <row r="41" spans="1:7" ht="17.100000000000001" customHeight="1">
      <c r="A41" s="62"/>
      <c r="B41" s="92"/>
      <c r="C41" s="68"/>
      <c r="D41" s="86"/>
      <c r="E41" s="71"/>
      <c r="F41" s="72"/>
      <c r="G41" s="45"/>
    </row>
    <row r="42" spans="1:7" ht="98.25" customHeight="1">
      <c r="A42" s="62">
        <f>A40+1</f>
        <v>11</v>
      </c>
      <c r="B42" s="92" t="s">
        <v>144</v>
      </c>
      <c r="C42" s="68" t="s">
        <v>9</v>
      </c>
      <c r="D42" s="94">
        <v>50</v>
      </c>
      <c r="E42" s="71"/>
      <c r="F42" s="72">
        <f>D42*E42</f>
        <v>0</v>
      </c>
    </row>
    <row r="43" spans="1:7" ht="16.5" customHeight="1">
      <c r="A43" s="62"/>
      <c r="B43" s="92"/>
      <c r="C43" s="68"/>
      <c r="D43" s="94"/>
      <c r="E43" s="71"/>
      <c r="F43" s="72"/>
    </row>
    <row r="44" spans="1:7" ht="82.5">
      <c r="A44" s="62">
        <f>A42+1</f>
        <v>12</v>
      </c>
      <c r="B44" s="92" t="s">
        <v>136</v>
      </c>
      <c r="C44" s="68" t="s">
        <v>9</v>
      </c>
      <c r="D44" s="94">
        <v>50</v>
      </c>
      <c r="E44" s="71"/>
      <c r="F44" s="72">
        <f>D44*E44</f>
        <v>0</v>
      </c>
      <c r="G44" s="80"/>
    </row>
    <row r="45" spans="1:7" ht="16.5">
      <c r="A45" s="62"/>
      <c r="B45" s="92"/>
      <c r="C45" s="68"/>
      <c r="D45" s="94"/>
      <c r="E45" s="71"/>
      <c r="F45" s="72"/>
      <c r="G45" s="80"/>
    </row>
    <row r="46" spans="1:7" ht="16.5" customHeight="1">
      <c r="A46" s="103"/>
      <c r="B46" s="77" t="s">
        <v>128</v>
      </c>
      <c r="C46" s="76"/>
      <c r="D46" s="76"/>
      <c r="E46" s="96"/>
      <c r="F46" s="104">
        <f>SUM(F34:F45)</f>
        <v>0</v>
      </c>
    </row>
    <row r="47" spans="1:7" ht="16.5">
      <c r="A47" s="41"/>
      <c r="B47" s="35"/>
      <c r="E47" s="52"/>
      <c r="F47" s="37"/>
    </row>
    <row r="48" spans="1:7" ht="16.5">
      <c r="A48" s="41"/>
      <c r="B48" s="35"/>
      <c r="E48" s="52"/>
      <c r="F48" s="37"/>
    </row>
    <row r="49" spans="1:7" ht="18">
      <c r="A49" s="47" t="s">
        <v>11</v>
      </c>
      <c r="B49" s="2" t="s">
        <v>108</v>
      </c>
      <c r="C49" s="3"/>
      <c r="E49" s="53"/>
    </row>
    <row r="50" spans="1:7">
      <c r="A50" s="41"/>
      <c r="E50" s="53"/>
    </row>
    <row r="51" spans="1:7">
      <c r="A51" s="105">
        <v>1</v>
      </c>
      <c r="B51" s="89">
        <v>2</v>
      </c>
      <c r="C51" s="89">
        <v>3</v>
      </c>
      <c r="D51" s="89">
        <v>4</v>
      </c>
      <c r="E51" s="97">
        <v>5</v>
      </c>
      <c r="F51" s="89">
        <v>6</v>
      </c>
    </row>
    <row r="52" spans="1:7" ht="49.5">
      <c r="A52" s="106" t="s">
        <v>1</v>
      </c>
      <c r="B52" s="90" t="s">
        <v>2</v>
      </c>
      <c r="C52" s="90" t="s">
        <v>3</v>
      </c>
      <c r="D52" s="90" t="s">
        <v>4</v>
      </c>
      <c r="E52" s="98" t="s">
        <v>157</v>
      </c>
      <c r="F52" s="90" t="s">
        <v>5</v>
      </c>
    </row>
    <row r="53" spans="1:7" ht="16.5">
      <c r="A53" s="62"/>
      <c r="B53" s="63"/>
      <c r="C53" s="68"/>
      <c r="D53" s="85"/>
      <c r="E53" s="74"/>
      <c r="F53" s="75"/>
    </row>
    <row r="54" spans="1:7" ht="297" customHeight="1">
      <c r="A54" s="62">
        <f>A44+1</f>
        <v>13</v>
      </c>
      <c r="B54" s="63" t="s">
        <v>180</v>
      </c>
      <c r="C54" s="68" t="s">
        <v>6</v>
      </c>
      <c r="D54" s="85">
        <v>120</v>
      </c>
      <c r="E54" s="71"/>
      <c r="F54" s="72">
        <f>D54*E54</f>
        <v>0</v>
      </c>
    </row>
    <row r="55" spans="1:7" ht="16.5" customHeight="1">
      <c r="A55" s="62"/>
      <c r="B55" s="63"/>
      <c r="C55" s="68"/>
      <c r="D55" s="85"/>
      <c r="E55" s="71"/>
      <c r="F55" s="72"/>
    </row>
    <row r="56" spans="1:7" ht="345.75" customHeight="1">
      <c r="A56" s="62">
        <f>A54+1</f>
        <v>14</v>
      </c>
      <c r="B56" s="63" t="s">
        <v>181</v>
      </c>
      <c r="C56" s="107" t="s">
        <v>6</v>
      </c>
      <c r="D56" s="108">
        <v>120</v>
      </c>
      <c r="E56" s="109"/>
      <c r="F56" s="72">
        <f>D56*E56</f>
        <v>0</v>
      </c>
    </row>
    <row r="57" spans="1:7" ht="16.5">
      <c r="A57" s="62"/>
      <c r="B57" s="63"/>
      <c r="C57" s="68"/>
      <c r="D57" s="85"/>
      <c r="E57" s="74"/>
      <c r="F57" s="75"/>
    </row>
    <row r="58" spans="1:7" ht="252.75" customHeight="1">
      <c r="A58" s="62">
        <f>A56+1</f>
        <v>15</v>
      </c>
      <c r="B58" s="70" t="s">
        <v>182</v>
      </c>
      <c r="C58" s="68" t="s">
        <v>6</v>
      </c>
      <c r="D58" s="85">
        <v>20</v>
      </c>
      <c r="E58" s="71"/>
      <c r="F58" s="72">
        <f>D58*E58</f>
        <v>0</v>
      </c>
      <c r="G58" s="45"/>
    </row>
    <row r="59" spans="1:7" ht="16.5">
      <c r="A59" s="73"/>
      <c r="B59" s="63"/>
      <c r="C59" s="68"/>
      <c r="D59" s="85"/>
      <c r="E59" s="93"/>
      <c r="F59" s="110"/>
    </row>
    <row r="60" spans="1:7" ht="152.25" customHeight="1">
      <c r="A60" s="69">
        <f>A58+1</f>
        <v>16</v>
      </c>
      <c r="B60" s="70" t="s">
        <v>183</v>
      </c>
      <c r="C60" s="68" t="s">
        <v>9</v>
      </c>
      <c r="D60" s="85">
        <v>20</v>
      </c>
      <c r="E60" s="71"/>
      <c r="F60" s="72">
        <f>D60*E60</f>
        <v>0</v>
      </c>
    </row>
    <row r="61" spans="1:7" ht="16.5" customHeight="1">
      <c r="A61" s="69"/>
      <c r="B61" s="70"/>
      <c r="C61" s="68"/>
      <c r="D61" s="85"/>
      <c r="E61" s="71"/>
      <c r="F61" s="72"/>
    </row>
    <row r="62" spans="1:7" ht="16.5">
      <c r="A62" s="76"/>
      <c r="B62" s="77" t="s">
        <v>109</v>
      </c>
      <c r="C62" s="85"/>
      <c r="D62" s="85"/>
      <c r="E62" s="96"/>
      <c r="F62" s="104">
        <f>SUM(F54:F61)</f>
        <v>0</v>
      </c>
    </row>
    <row r="63" spans="1:7" ht="18">
      <c r="A63" s="7"/>
      <c r="B63" s="2"/>
      <c r="C63" s="3"/>
      <c r="E63" s="53"/>
    </row>
    <row r="64" spans="1:7">
      <c r="E64" s="53"/>
    </row>
    <row r="65" spans="1:6" ht="18">
      <c r="A65" s="7" t="s">
        <v>12</v>
      </c>
      <c r="B65" s="2" t="s">
        <v>112</v>
      </c>
      <c r="C65" s="3"/>
      <c r="E65" s="53"/>
    </row>
    <row r="66" spans="1:6">
      <c r="E66" s="53"/>
    </row>
    <row r="67" spans="1:6">
      <c r="A67" s="89">
        <v>1</v>
      </c>
      <c r="B67" s="89">
        <v>2</v>
      </c>
      <c r="C67" s="89">
        <v>3</v>
      </c>
      <c r="D67" s="89">
        <v>4</v>
      </c>
      <c r="E67" s="97">
        <v>5</v>
      </c>
      <c r="F67" s="89">
        <v>6</v>
      </c>
    </row>
    <row r="68" spans="1:6" ht="49.5">
      <c r="A68" s="90" t="s">
        <v>1</v>
      </c>
      <c r="B68" s="90" t="s">
        <v>2</v>
      </c>
      <c r="C68" s="90" t="s">
        <v>3</v>
      </c>
      <c r="D68" s="90" t="s">
        <v>4</v>
      </c>
      <c r="E68" s="98" t="s">
        <v>157</v>
      </c>
      <c r="F68" s="90" t="s">
        <v>5</v>
      </c>
    </row>
    <row r="69" spans="1:6" ht="16.5">
      <c r="A69" s="90"/>
      <c r="B69" s="90"/>
      <c r="C69" s="90"/>
      <c r="D69" s="90"/>
      <c r="E69" s="98"/>
      <c r="F69" s="90"/>
    </row>
    <row r="70" spans="1:6" ht="330">
      <c r="A70" s="62">
        <f>A60+1</f>
        <v>17</v>
      </c>
      <c r="B70" s="63" t="s">
        <v>198</v>
      </c>
      <c r="C70" s="68" t="s">
        <v>8</v>
      </c>
      <c r="D70" s="86">
        <v>40</v>
      </c>
      <c r="E70" s="71"/>
      <c r="F70" s="72">
        <f>D70*E70</f>
        <v>0</v>
      </c>
    </row>
    <row r="71" spans="1:6" ht="16.5">
      <c r="A71" s="90"/>
      <c r="B71" s="90"/>
      <c r="C71" s="90"/>
      <c r="D71" s="90"/>
      <c r="E71" s="98"/>
      <c r="F71" s="90"/>
    </row>
    <row r="72" spans="1:6" ht="281.25" customHeight="1">
      <c r="A72" s="62">
        <f>A70+1</f>
        <v>18</v>
      </c>
      <c r="B72" s="63" t="s">
        <v>184</v>
      </c>
      <c r="C72" s="68" t="s">
        <v>8</v>
      </c>
      <c r="D72" s="86">
        <v>10</v>
      </c>
      <c r="E72" s="87"/>
      <c r="F72" s="72">
        <f>D72*E72</f>
        <v>0</v>
      </c>
    </row>
    <row r="73" spans="1:6" ht="16.5">
      <c r="A73" s="62"/>
      <c r="B73" s="63"/>
      <c r="C73" s="68"/>
      <c r="D73" s="86"/>
      <c r="E73" s="86"/>
      <c r="F73" s="111"/>
    </row>
    <row r="74" spans="1:6" ht="16.5">
      <c r="A74" s="76"/>
      <c r="B74" s="77" t="s">
        <v>113</v>
      </c>
      <c r="C74" s="76"/>
      <c r="D74" s="76"/>
      <c r="E74" s="96"/>
      <c r="F74" s="104">
        <f>SUM(F70:F73)</f>
        <v>0</v>
      </c>
    </row>
    <row r="76" spans="1:6">
      <c r="E76" s="53"/>
    </row>
    <row r="77" spans="1:6" ht="18">
      <c r="A77" s="7" t="s">
        <v>13</v>
      </c>
      <c r="B77" s="2" t="s">
        <v>145</v>
      </c>
      <c r="C77" s="3"/>
      <c r="E77" s="53"/>
    </row>
    <row r="78" spans="1:6">
      <c r="A78" s="122"/>
      <c r="E78" s="53"/>
    </row>
    <row r="79" spans="1:6">
      <c r="A79" s="121">
        <v>1</v>
      </c>
      <c r="B79" s="89">
        <v>2</v>
      </c>
      <c r="C79" s="89">
        <v>3</v>
      </c>
      <c r="D79" s="89">
        <v>4</v>
      </c>
      <c r="E79" s="97">
        <v>5</v>
      </c>
      <c r="F79" s="89">
        <v>6</v>
      </c>
    </row>
    <row r="80" spans="1:6" ht="49.5">
      <c r="A80" s="90" t="s">
        <v>1</v>
      </c>
      <c r="B80" s="90" t="s">
        <v>2</v>
      </c>
      <c r="C80" s="90" t="s">
        <v>3</v>
      </c>
      <c r="D80" s="90" t="s">
        <v>4</v>
      </c>
      <c r="E80" s="98" t="s">
        <v>157</v>
      </c>
      <c r="F80" s="90" t="s">
        <v>5</v>
      </c>
    </row>
    <row r="81" spans="1:6" ht="16.5">
      <c r="A81" s="86"/>
      <c r="B81" s="114"/>
      <c r="C81" s="68"/>
      <c r="D81" s="86"/>
      <c r="E81" s="74"/>
      <c r="F81" s="75"/>
    </row>
    <row r="82" spans="1:6" ht="99">
      <c r="A82" s="62">
        <f>A72+1</f>
        <v>19</v>
      </c>
      <c r="B82" s="136" t="s">
        <v>207</v>
      </c>
      <c r="C82" s="68" t="s">
        <v>6</v>
      </c>
      <c r="D82" s="86">
        <v>200</v>
      </c>
      <c r="E82" s="71"/>
      <c r="F82" s="137">
        <f>D82*E82</f>
        <v>0</v>
      </c>
    </row>
    <row r="83" spans="1:6" ht="16.5">
      <c r="A83" s="62"/>
      <c r="B83" s="136"/>
      <c r="C83" s="68"/>
      <c r="D83" s="86"/>
      <c r="E83" s="71"/>
      <c r="F83" s="137"/>
    </row>
    <row r="84" spans="1:6" ht="16.5" customHeight="1">
      <c r="A84" s="81"/>
      <c r="B84" s="77" t="s">
        <v>146</v>
      </c>
      <c r="C84" s="68"/>
      <c r="D84" s="86"/>
      <c r="E84" s="96"/>
      <c r="F84" s="104">
        <f>SUM(F82:F83)</f>
        <v>0</v>
      </c>
    </row>
    <row r="85" spans="1:6">
      <c r="E85" s="53"/>
    </row>
    <row r="86" spans="1:6">
      <c r="E86" s="53"/>
    </row>
    <row r="87" spans="1:6" ht="18">
      <c r="A87" s="7" t="s">
        <v>110</v>
      </c>
      <c r="B87" s="2" t="s">
        <v>148</v>
      </c>
      <c r="C87" s="3"/>
      <c r="E87" s="53"/>
    </row>
    <row r="88" spans="1:6">
      <c r="E88" s="53"/>
    </row>
    <row r="89" spans="1:6">
      <c r="A89" s="89">
        <v>1</v>
      </c>
      <c r="B89" s="89">
        <v>2</v>
      </c>
      <c r="C89" s="89">
        <v>3</v>
      </c>
      <c r="D89" s="89">
        <v>4</v>
      </c>
      <c r="E89" s="97">
        <v>5</v>
      </c>
      <c r="F89" s="89">
        <v>6</v>
      </c>
    </row>
    <row r="90" spans="1:6" ht="49.5">
      <c r="A90" s="90" t="s">
        <v>1</v>
      </c>
      <c r="B90" s="90" t="s">
        <v>2</v>
      </c>
      <c r="C90" s="90" t="s">
        <v>3</v>
      </c>
      <c r="D90" s="90" t="s">
        <v>4</v>
      </c>
      <c r="E90" s="98" t="s">
        <v>157</v>
      </c>
      <c r="F90" s="90" t="s">
        <v>5</v>
      </c>
    </row>
    <row r="91" spans="1:6" ht="16.5">
      <c r="A91" s="81"/>
      <c r="B91" s="77"/>
      <c r="C91" s="68"/>
      <c r="D91" s="86"/>
      <c r="E91" s="74"/>
      <c r="F91" s="76"/>
    </row>
    <row r="92" spans="1:6" ht="141.75" customHeight="1">
      <c r="A92" s="112">
        <f>A82+1</f>
        <v>20</v>
      </c>
      <c r="B92" s="92" t="s">
        <v>149</v>
      </c>
      <c r="C92" s="68" t="s">
        <v>8</v>
      </c>
      <c r="D92" s="86">
        <v>8</v>
      </c>
      <c r="E92" s="71"/>
      <c r="F92" s="72">
        <f>D92*E92</f>
        <v>0</v>
      </c>
    </row>
    <row r="93" spans="1:6" ht="16.5">
      <c r="A93" s="113"/>
      <c r="B93" s="77"/>
      <c r="C93" s="68"/>
      <c r="D93" s="86"/>
      <c r="E93" s="74"/>
      <c r="F93" s="76"/>
    </row>
    <row r="94" spans="1:6" ht="132">
      <c r="A94" s="112">
        <f>A92+1</f>
        <v>21</v>
      </c>
      <c r="B94" s="92" t="s">
        <v>156</v>
      </c>
      <c r="C94" s="68" t="s">
        <v>8</v>
      </c>
      <c r="D94" s="86">
        <v>25</v>
      </c>
      <c r="E94" s="71"/>
      <c r="F94" s="72">
        <f>D94*E94</f>
        <v>0</v>
      </c>
    </row>
    <row r="95" spans="1:6" ht="16.5">
      <c r="A95" s="113"/>
      <c r="B95" s="77"/>
      <c r="C95" s="68"/>
      <c r="D95" s="86"/>
      <c r="E95" s="74"/>
      <c r="F95" s="76"/>
    </row>
    <row r="96" spans="1:6" ht="66">
      <c r="A96" s="112">
        <f>A94+1</f>
        <v>22</v>
      </c>
      <c r="B96" s="92" t="s">
        <v>206</v>
      </c>
      <c r="C96" s="68" t="s">
        <v>115</v>
      </c>
      <c r="D96" s="86">
        <v>10</v>
      </c>
      <c r="E96" s="71"/>
      <c r="F96" s="72">
        <f>D96*E96</f>
        <v>0</v>
      </c>
    </row>
    <row r="97" spans="1:6" ht="16.5">
      <c r="A97" s="112"/>
      <c r="B97" s="92"/>
      <c r="C97" s="68"/>
      <c r="D97" s="86"/>
      <c r="E97" s="71"/>
      <c r="F97" s="72"/>
    </row>
    <row r="98" spans="1:6" ht="99">
      <c r="A98" s="48">
        <f>A96+1</f>
        <v>23</v>
      </c>
      <c r="B98" s="50" t="s">
        <v>189</v>
      </c>
      <c r="C98" s="21" t="s">
        <v>115</v>
      </c>
      <c r="D98" s="31">
        <v>2</v>
      </c>
      <c r="E98" s="71"/>
      <c r="F98" s="72">
        <f>D98*E98</f>
        <v>0</v>
      </c>
    </row>
    <row r="99" spans="1:6" ht="16.5">
      <c r="A99" s="81"/>
      <c r="B99" s="86"/>
      <c r="C99" s="68"/>
      <c r="D99" s="86"/>
      <c r="E99" s="74"/>
      <c r="F99" s="75"/>
    </row>
    <row r="100" spans="1:6" ht="16.5">
      <c r="A100" s="76"/>
      <c r="B100" s="77" t="s">
        <v>150</v>
      </c>
      <c r="C100" s="76"/>
      <c r="D100" s="76"/>
      <c r="E100" s="96"/>
      <c r="F100" s="104">
        <f>SUM(F92:F98)</f>
        <v>0</v>
      </c>
    </row>
    <row r="101" spans="1:6">
      <c r="A101" s="41"/>
      <c r="E101" s="53"/>
    </row>
    <row r="102" spans="1:6">
      <c r="A102" s="41"/>
      <c r="E102" s="53"/>
    </row>
    <row r="103" spans="1:6" ht="18">
      <c r="A103" s="7" t="s">
        <v>111</v>
      </c>
      <c r="B103" s="2" t="s">
        <v>151</v>
      </c>
      <c r="C103" s="3"/>
      <c r="E103" s="53"/>
    </row>
    <row r="104" spans="1:6">
      <c r="E104" s="53"/>
    </row>
    <row r="105" spans="1:6">
      <c r="A105" s="4">
        <v>1</v>
      </c>
      <c r="B105" s="4">
        <v>2</v>
      </c>
      <c r="C105" s="4">
        <v>3</v>
      </c>
      <c r="D105" s="4">
        <v>4</v>
      </c>
      <c r="E105" s="57">
        <v>5</v>
      </c>
      <c r="F105" s="4">
        <v>6</v>
      </c>
    </row>
    <row r="106" spans="1:6" ht="49.5">
      <c r="A106" s="5" t="s">
        <v>1</v>
      </c>
      <c r="B106" s="5" t="s">
        <v>2</v>
      </c>
      <c r="C106" s="5" t="s">
        <v>3</v>
      </c>
      <c r="D106" s="5" t="s">
        <v>4</v>
      </c>
      <c r="E106" s="54" t="s">
        <v>157</v>
      </c>
      <c r="F106" s="5" t="s">
        <v>5</v>
      </c>
    </row>
    <row r="107" spans="1:6" ht="16.5">
      <c r="A107" s="32"/>
      <c r="B107" s="38"/>
      <c r="C107" s="21"/>
      <c r="D107" s="31"/>
      <c r="E107" s="51"/>
      <c r="F107" s="6"/>
    </row>
    <row r="108" spans="1:6" ht="134.25" customHeight="1">
      <c r="A108" s="48">
        <f>A98+1</f>
        <v>24</v>
      </c>
      <c r="B108" s="50" t="s">
        <v>152</v>
      </c>
      <c r="C108" s="21" t="s">
        <v>6</v>
      </c>
      <c r="D108" s="82">
        <v>150</v>
      </c>
      <c r="E108" s="66"/>
      <c r="F108" s="65">
        <f>D108*E108</f>
        <v>0</v>
      </c>
    </row>
    <row r="109" spans="1:6" ht="16.5">
      <c r="A109" s="49"/>
      <c r="B109" s="38"/>
      <c r="C109" s="21"/>
      <c r="D109" s="31"/>
      <c r="E109" s="51"/>
      <c r="F109" s="6"/>
    </row>
    <row r="110" spans="1:6" ht="136.5" customHeight="1">
      <c r="A110" s="48">
        <f>A108+1</f>
        <v>25</v>
      </c>
      <c r="B110" s="50" t="s">
        <v>153</v>
      </c>
      <c r="C110" s="21" t="s">
        <v>6</v>
      </c>
      <c r="D110" s="82">
        <v>150</v>
      </c>
      <c r="E110" s="66"/>
      <c r="F110" s="65">
        <f>D110*E110</f>
        <v>0</v>
      </c>
    </row>
    <row r="111" spans="1:6" ht="16.5">
      <c r="A111" s="49"/>
      <c r="B111" s="38"/>
      <c r="C111" s="21"/>
      <c r="D111" s="31"/>
      <c r="E111" s="51"/>
      <c r="F111" s="6"/>
    </row>
    <row r="112" spans="1:6" ht="149.25" customHeight="1">
      <c r="A112" s="48">
        <f>A110+1</f>
        <v>26</v>
      </c>
      <c r="B112" s="50" t="s">
        <v>154</v>
      </c>
      <c r="C112" s="21" t="s">
        <v>6</v>
      </c>
      <c r="D112" s="82">
        <v>150</v>
      </c>
      <c r="E112" s="66"/>
      <c r="F112" s="65">
        <f>D112*E112</f>
        <v>0</v>
      </c>
    </row>
    <row r="113" spans="1:7" ht="16.5">
      <c r="A113" s="118"/>
      <c r="B113" s="119"/>
      <c r="C113" s="67"/>
      <c r="D113" s="78"/>
      <c r="E113" s="116"/>
      <c r="F113" s="120"/>
    </row>
    <row r="114" spans="1:7" ht="16.5">
      <c r="A114" s="76"/>
      <c r="B114" s="77" t="s">
        <v>155</v>
      </c>
      <c r="C114" s="76"/>
      <c r="D114" s="76"/>
      <c r="E114" s="96"/>
      <c r="F114" s="104">
        <f>SUM(F108:F112)</f>
        <v>0</v>
      </c>
    </row>
    <row r="115" spans="1:7" ht="16.5">
      <c r="B115" s="35"/>
      <c r="E115" s="52"/>
      <c r="F115" s="37"/>
    </row>
    <row r="116" spans="1:7" ht="16.5">
      <c r="B116" s="42"/>
      <c r="C116" s="36"/>
      <c r="D116" s="84"/>
      <c r="E116" s="55"/>
      <c r="F116" s="43"/>
    </row>
    <row r="117" spans="1:7" ht="18">
      <c r="A117" s="7" t="s">
        <v>130</v>
      </c>
      <c r="B117" s="2" t="s">
        <v>106</v>
      </c>
      <c r="C117" s="3"/>
      <c r="E117" s="53"/>
    </row>
    <row r="118" spans="1:7">
      <c r="E118" s="53"/>
    </row>
    <row r="119" spans="1:7">
      <c r="A119" s="4">
        <v>1</v>
      </c>
      <c r="B119" s="4">
        <v>2</v>
      </c>
      <c r="C119" s="4">
        <v>3</v>
      </c>
      <c r="D119" s="4">
        <v>4</v>
      </c>
      <c r="E119" s="57">
        <v>5</v>
      </c>
      <c r="F119" s="4">
        <v>6</v>
      </c>
    </row>
    <row r="120" spans="1:7" ht="49.5">
      <c r="A120" s="5" t="s">
        <v>1</v>
      </c>
      <c r="B120" s="5" t="s">
        <v>2</v>
      </c>
      <c r="C120" s="5" t="s">
        <v>3</v>
      </c>
      <c r="D120" s="5" t="s">
        <v>4</v>
      </c>
      <c r="E120" s="54" t="s">
        <v>157</v>
      </c>
      <c r="F120" s="5" t="s">
        <v>5</v>
      </c>
    </row>
    <row r="121" spans="1:7" ht="16.5">
      <c r="A121" s="31"/>
      <c r="B121" s="39"/>
      <c r="C121" s="21"/>
      <c r="D121" s="31"/>
      <c r="E121" s="51"/>
      <c r="F121" s="33"/>
      <c r="G121" s="79"/>
    </row>
    <row r="122" spans="1:7" ht="198">
      <c r="A122" s="46">
        <f>A112+1</f>
        <v>27</v>
      </c>
      <c r="B122" s="56" t="s">
        <v>137</v>
      </c>
      <c r="C122" s="21" t="s">
        <v>6</v>
      </c>
      <c r="D122" s="31">
        <v>160</v>
      </c>
      <c r="E122" s="66"/>
      <c r="F122" s="65">
        <f>D122*E122</f>
        <v>0</v>
      </c>
    </row>
    <row r="123" spans="1:7" ht="16.5">
      <c r="A123" s="78"/>
      <c r="B123" s="115"/>
      <c r="C123" s="67"/>
      <c r="D123" s="78"/>
      <c r="E123" s="116"/>
      <c r="F123" s="117"/>
    </row>
    <row r="124" spans="1:7" ht="16.5">
      <c r="A124" s="76"/>
      <c r="B124" s="77" t="s">
        <v>107</v>
      </c>
      <c r="C124" s="68"/>
      <c r="D124" s="86"/>
      <c r="E124" s="96"/>
      <c r="F124" s="104">
        <f>SUM(F122)</f>
        <v>0</v>
      </c>
    </row>
    <row r="125" spans="1:7">
      <c r="E125" s="53"/>
    </row>
    <row r="126" spans="1:7" ht="16.5">
      <c r="A126" s="76"/>
      <c r="B126" s="77" t="s">
        <v>114</v>
      </c>
      <c r="C126" s="76"/>
      <c r="D126" s="76"/>
      <c r="E126" s="100"/>
      <c r="F126" s="104">
        <f>SUM(F124,F114,F100,F84,F74,F62,F46,F26)</f>
        <v>0</v>
      </c>
    </row>
    <row r="127" spans="1:7">
      <c r="E127" s="53"/>
    </row>
    <row r="130" spans="2:2">
      <c r="B130" s="40"/>
    </row>
  </sheetData>
  <sheetProtection selectLockedCells="1" selectUnlockedCells="1"/>
  <protectedRanges>
    <protectedRange sqref="D40" name="Raspon1_2_2"/>
  </protectedRanges>
  <mergeCells count="1">
    <mergeCell ref="B6:F6"/>
  </mergeCells>
  <pageMargins left="1" right="1" top="1" bottom="1" header="0.5" footer="0.5"/>
  <pageSetup paperSize="9" firstPageNumber="0" fitToHeight="0" orientation="portrait" verticalDpi="300" r:id="rId1"/>
  <headerFooter alignWithMargins="0"/>
  <rowBreaks count="10" manualBreakCount="10">
    <brk id="10" max="5" man="1"/>
    <brk id="16" max="5" man="1"/>
    <brk id="27" max="16383" man="1"/>
    <brk id="39" max="5" man="1"/>
    <brk id="47" max="5" man="1"/>
    <brk id="59" max="5" man="1"/>
    <brk id="71" max="5" man="1"/>
    <brk id="85" max="5" man="1"/>
    <brk id="101" max="5" man="1"/>
    <brk id="11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view="pageBreakPreview" topLeftCell="A8" zoomScale="85" zoomScaleNormal="100" zoomScaleSheetLayoutView="85" workbookViewId="0">
      <selection activeCell="E14" sqref="E14"/>
    </sheetView>
  </sheetViews>
  <sheetFormatPr defaultRowHeight="12.75"/>
  <cols>
    <col min="1" max="1" width="6.42578125" customWidth="1"/>
    <col min="2" max="2" width="34.5703125" customWidth="1"/>
    <col min="3" max="3" width="8.85546875" customWidth="1"/>
    <col min="4" max="5" width="10.5703125" customWidth="1"/>
    <col min="6" max="6" width="12.5703125" customWidth="1"/>
  </cols>
  <sheetData>
    <row r="1" spans="1:6" ht="18">
      <c r="A1" s="34" t="s">
        <v>193</v>
      </c>
      <c r="B1" s="2" t="s">
        <v>190</v>
      </c>
      <c r="C1" s="3"/>
    </row>
    <row r="2" spans="1:6" ht="18">
      <c r="A2" s="34"/>
      <c r="B2" s="2"/>
      <c r="C2" s="3"/>
    </row>
    <row r="3" spans="1:6" ht="18">
      <c r="A3" s="34"/>
      <c r="B3" s="160" t="s">
        <v>192</v>
      </c>
      <c r="C3" s="160"/>
      <c r="D3" s="160"/>
      <c r="E3" s="160"/>
      <c r="F3" s="160"/>
    </row>
    <row r="5" spans="1:6">
      <c r="A5" s="89">
        <v>1</v>
      </c>
      <c r="B5" s="89">
        <v>2</v>
      </c>
      <c r="C5" s="89">
        <v>3</v>
      </c>
      <c r="D5" s="89">
        <v>4</v>
      </c>
      <c r="E5" s="89">
        <v>5</v>
      </c>
      <c r="F5" s="89">
        <v>6</v>
      </c>
    </row>
    <row r="6" spans="1:6" ht="49.5">
      <c r="A6" s="90" t="s">
        <v>1</v>
      </c>
      <c r="B6" s="90" t="s">
        <v>2</v>
      </c>
      <c r="C6" s="90" t="s">
        <v>3</v>
      </c>
      <c r="D6" s="90" t="s">
        <v>4</v>
      </c>
      <c r="E6" s="90" t="s">
        <v>157</v>
      </c>
      <c r="F6" s="90" t="s">
        <v>5</v>
      </c>
    </row>
    <row r="7" spans="1:6" ht="313.5">
      <c r="A7" s="62">
        <v>1</v>
      </c>
      <c r="B7" s="63" t="s">
        <v>177</v>
      </c>
      <c r="C7" s="64" t="s">
        <v>134</v>
      </c>
      <c r="D7" s="83">
        <v>1</v>
      </c>
      <c r="E7" s="71"/>
      <c r="F7" s="72">
        <f>D7*E7</f>
        <v>0</v>
      </c>
    </row>
    <row r="8" spans="1:6" ht="16.5">
      <c r="A8" s="81"/>
      <c r="B8" s="77"/>
      <c r="C8" s="68"/>
      <c r="D8" s="86"/>
      <c r="E8" s="74"/>
      <c r="F8" s="76"/>
    </row>
    <row r="9" spans="1:6" ht="132">
      <c r="A9" s="112">
        <f>A7+1</f>
        <v>2</v>
      </c>
      <c r="B9" s="92" t="s">
        <v>158</v>
      </c>
      <c r="C9" s="68" t="s">
        <v>9</v>
      </c>
      <c r="D9" s="86">
        <v>10</v>
      </c>
      <c r="E9" s="71"/>
      <c r="F9" s="72">
        <f>D9*E9</f>
        <v>0</v>
      </c>
    </row>
    <row r="10" spans="1:6" ht="16.5">
      <c r="A10" s="112"/>
      <c r="B10" s="92"/>
      <c r="C10" s="68"/>
      <c r="D10" s="86"/>
      <c r="E10" s="71"/>
      <c r="F10" s="72"/>
    </row>
    <row r="11" spans="1:6" ht="16.5">
      <c r="A11" s="113"/>
      <c r="B11" s="77"/>
      <c r="C11" s="68"/>
      <c r="D11" s="86"/>
      <c r="E11" s="74"/>
      <c r="F11" s="76"/>
    </row>
    <row r="12" spans="1:6" ht="181.5">
      <c r="A12" s="112">
        <f>A9+1</f>
        <v>3</v>
      </c>
      <c r="B12" s="92" t="s">
        <v>147</v>
      </c>
      <c r="C12" s="68" t="s">
        <v>6</v>
      </c>
      <c r="D12" s="86">
        <v>20</v>
      </c>
      <c r="E12" s="71"/>
      <c r="F12" s="72">
        <f>D12*E12</f>
        <v>0</v>
      </c>
    </row>
    <row r="13" spans="1:6" ht="16.5">
      <c r="A13" s="112"/>
      <c r="B13" s="92"/>
      <c r="C13" s="68"/>
      <c r="D13" s="86"/>
      <c r="E13" s="71"/>
      <c r="F13" s="72"/>
    </row>
    <row r="14" spans="1:6" ht="115.5">
      <c r="A14" s="112">
        <f>A12+1</f>
        <v>4</v>
      </c>
      <c r="B14" s="92" t="s">
        <v>199</v>
      </c>
      <c r="C14" s="68" t="s">
        <v>6</v>
      </c>
      <c r="D14" s="86">
        <v>20</v>
      </c>
      <c r="E14" s="71"/>
      <c r="F14" s="72">
        <f>D14*E14</f>
        <v>0</v>
      </c>
    </row>
    <row r="15" spans="1:6" ht="16.5">
      <c r="A15" s="81"/>
      <c r="B15" s="86"/>
      <c r="C15" s="68"/>
      <c r="D15" s="86"/>
      <c r="E15" s="74"/>
      <c r="F15" s="86"/>
    </row>
    <row r="16" spans="1:6" ht="16.5" customHeight="1">
      <c r="A16" s="76"/>
      <c r="B16" s="77" t="s">
        <v>191</v>
      </c>
      <c r="C16" s="76"/>
      <c r="D16" s="76"/>
      <c r="E16" s="96"/>
      <c r="F16" s="104">
        <f>SUM(F7:F15)</f>
        <v>0</v>
      </c>
    </row>
  </sheetData>
  <mergeCells count="1">
    <mergeCell ref="B3:F3"/>
  </mergeCells>
  <pageMargins left="0.7" right="0.7" top="0.75" bottom="0.75" header="0.3" footer="0.3"/>
  <pageSetup paperSize="9" orientation="portrait"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tabSelected="1" view="pageBreakPreview" zoomScale="110" zoomScaleNormal="100" zoomScaleSheetLayoutView="110" workbookViewId="0">
      <selection activeCell="G26" sqref="G26"/>
    </sheetView>
  </sheetViews>
  <sheetFormatPr defaultColWidth="11.5703125" defaultRowHeight="12.75"/>
  <cols>
    <col min="1" max="1" width="7.5703125" customWidth="1"/>
    <col min="2" max="2" width="32.5703125" customWidth="1"/>
    <col min="3" max="3" width="6.28515625" customWidth="1"/>
    <col min="4" max="4" width="5.140625" customWidth="1"/>
    <col min="5" max="5" width="10" customWidth="1"/>
    <col min="6" max="6" width="18" customWidth="1"/>
    <col min="7" max="7" width="12.42578125" bestFit="1" customWidth="1"/>
  </cols>
  <sheetData>
    <row r="1" spans="1:8" ht="18">
      <c r="A1" s="123"/>
      <c r="B1" s="124" t="s">
        <v>129</v>
      </c>
      <c r="C1" s="125"/>
      <c r="D1" s="126"/>
      <c r="E1" s="126"/>
      <c r="F1" s="126"/>
    </row>
    <row r="2" spans="1:8">
      <c r="C2" s="126"/>
      <c r="D2" s="126"/>
      <c r="E2" s="126"/>
      <c r="F2" s="126"/>
    </row>
    <row r="3" spans="1:8" ht="15">
      <c r="A3" s="141" t="s">
        <v>103</v>
      </c>
      <c r="B3" s="161" t="s">
        <v>104</v>
      </c>
      <c r="C3" s="162"/>
      <c r="D3" s="162"/>
      <c r="E3" s="162"/>
      <c r="F3" s="163"/>
    </row>
    <row r="4" spans="1:8" ht="15">
      <c r="A4" s="141"/>
      <c r="B4" s="173"/>
      <c r="C4" s="174"/>
      <c r="D4" s="174"/>
      <c r="E4" s="174"/>
      <c r="F4" s="175"/>
    </row>
    <row r="5" spans="1:8" ht="52.35" customHeight="1">
      <c r="A5" s="127" t="s">
        <v>1</v>
      </c>
      <c r="B5" s="127" t="s">
        <v>102</v>
      </c>
      <c r="C5" s="127"/>
      <c r="D5" s="127"/>
      <c r="E5" s="127"/>
      <c r="F5" s="127" t="s">
        <v>5</v>
      </c>
    </row>
    <row r="6" spans="1:8">
      <c r="A6" s="128"/>
      <c r="B6" s="129"/>
      <c r="C6" s="128"/>
      <c r="D6" s="128"/>
      <c r="E6" s="128"/>
      <c r="F6" s="128"/>
    </row>
    <row r="7" spans="1:8" ht="20.25" customHeight="1">
      <c r="A7" s="130" t="s">
        <v>7</v>
      </c>
      <c r="B7" s="131" t="s">
        <v>0</v>
      </c>
      <c r="C7" s="132"/>
      <c r="D7" s="132"/>
      <c r="E7" s="132"/>
      <c r="F7" s="140">
        <f>'GRAĐEVINSKI RADOVI'!F26</f>
        <v>0</v>
      </c>
      <c r="H7" s="30"/>
    </row>
    <row r="8" spans="1:8" ht="20.65" customHeight="1">
      <c r="A8" s="130" t="s">
        <v>10</v>
      </c>
      <c r="B8" s="131" t="s">
        <v>127</v>
      </c>
      <c r="C8" s="132"/>
      <c r="D8" s="132"/>
      <c r="E8" s="132"/>
      <c r="F8" s="140">
        <f>'GRAĐEVINSKI RADOVI'!F46</f>
        <v>0</v>
      </c>
      <c r="H8" s="30"/>
    </row>
    <row r="9" spans="1:8" ht="20.65" customHeight="1">
      <c r="A9" s="130" t="s">
        <v>11</v>
      </c>
      <c r="B9" s="131" t="s">
        <v>108</v>
      </c>
      <c r="C9" s="132"/>
      <c r="D9" s="132"/>
      <c r="E9" s="132"/>
      <c r="F9" s="140">
        <f>'GRAĐEVINSKI RADOVI'!F62</f>
        <v>0</v>
      </c>
      <c r="H9" s="30"/>
    </row>
    <row r="10" spans="1:8" s="8" customFormat="1" ht="19.899999999999999" customHeight="1">
      <c r="A10" s="130" t="s">
        <v>12</v>
      </c>
      <c r="B10" s="131" t="s">
        <v>112</v>
      </c>
      <c r="C10" s="132"/>
      <c r="D10" s="132"/>
      <c r="E10" s="132"/>
      <c r="F10" s="140">
        <f>'GRAĐEVINSKI RADOVI'!F74</f>
        <v>0</v>
      </c>
      <c r="H10" s="30"/>
    </row>
    <row r="11" spans="1:8" s="8" customFormat="1" ht="19.5" customHeight="1">
      <c r="A11" s="130" t="s">
        <v>13</v>
      </c>
      <c r="B11" s="131" t="s">
        <v>145</v>
      </c>
      <c r="C11" s="132"/>
      <c r="D11" s="132"/>
      <c r="E11" s="132"/>
      <c r="F11" s="140">
        <f>'GRAĐEVINSKI RADOVI'!F84</f>
        <v>0</v>
      </c>
    </row>
    <row r="12" spans="1:8" s="8" customFormat="1" ht="19.5" customHeight="1">
      <c r="A12" s="130" t="s">
        <v>110</v>
      </c>
      <c r="B12" s="131" t="s">
        <v>148</v>
      </c>
      <c r="C12" s="132"/>
      <c r="D12" s="132"/>
      <c r="E12" s="132"/>
      <c r="F12" s="140">
        <f>'GRAĐEVINSKI RADOVI'!F100</f>
        <v>0</v>
      </c>
    </row>
    <row r="13" spans="1:8" s="8" customFormat="1" ht="19.5" customHeight="1">
      <c r="A13" s="130" t="s">
        <v>111</v>
      </c>
      <c r="B13" s="131" t="s">
        <v>151</v>
      </c>
      <c r="C13" s="132"/>
      <c r="D13" s="132"/>
      <c r="E13" s="132"/>
      <c r="F13" s="140">
        <f>'GRAĐEVINSKI RADOVI'!F114</f>
        <v>0</v>
      </c>
    </row>
    <row r="14" spans="1:8" s="8" customFormat="1" ht="21.4" customHeight="1">
      <c r="A14" s="130" t="s">
        <v>130</v>
      </c>
      <c r="B14" s="131" t="s">
        <v>106</v>
      </c>
      <c r="C14" s="132"/>
      <c r="D14" s="132"/>
      <c r="E14" s="132"/>
      <c r="F14" s="140">
        <f>'GRAĐEVINSKI RADOVI'!F124</f>
        <v>0</v>
      </c>
    </row>
    <row r="15" spans="1:8" s="8" customFormat="1" ht="16.5" customHeight="1">
      <c r="A15" s="130"/>
      <c r="B15" s="170"/>
      <c r="C15" s="171"/>
      <c r="D15" s="171"/>
      <c r="E15" s="171"/>
      <c r="F15" s="172"/>
    </row>
    <row r="16" spans="1:8" s="8" customFormat="1" ht="16.5" customHeight="1">
      <c r="A16" s="138"/>
      <c r="B16" s="176" t="s">
        <v>194</v>
      </c>
      <c r="C16" s="177"/>
      <c r="D16" s="177"/>
      <c r="E16" s="178"/>
      <c r="F16" s="140">
        <f>SUM(F7:F14)</f>
        <v>0</v>
      </c>
    </row>
    <row r="17" spans="1:6" ht="15">
      <c r="A17" s="76"/>
      <c r="B17" s="179" t="s">
        <v>195</v>
      </c>
      <c r="C17" s="180"/>
      <c r="D17" s="180"/>
      <c r="E17" s="181"/>
      <c r="F17" s="133">
        <f>1.25*F16</f>
        <v>0</v>
      </c>
    </row>
    <row r="18" spans="1:6">
      <c r="A18" s="76"/>
      <c r="B18" s="164"/>
      <c r="C18" s="165"/>
      <c r="D18" s="165"/>
      <c r="E18" s="165"/>
      <c r="F18" s="166"/>
    </row>
    <row r="19" spans="1:6">
      <c r="A19" s="76"/>
      <c r="B19" s="164"/>
      <c r="C19" s="165"/>
      <c r="D19" s="165"/>
      <c r="E19" s="165"/>
      <c r="F19" s="166"/>
    </row>
    <row r="20" spans="1:6" ht="15">
      <c r="A20" s="130" t="s">
        <v>193</v>
      </c>
      <c r="B20" s="167" t="s">
        <v>190</v>
      </c>
      <c r="C20" s="168"/>
      <c r="D20" s="168"/>
      <c r="E20" s="168"/>
      <c r="F20" s="169"/>
    </row>
    <row r="21" spans="1:6" ht="15">
      <c r="A21" s="132"/>
      <c r="B21" s="170"/>
      <c r="C21" s="171"/>
      <c r="D21" s="171"/>
      <c r="E21" s="171"/>
      <c r="F21" s="172"/>
    </row>
    <row r="22" spans="1:6" ht="15">
      <c r="A22" s="130"/>
      <c r="B22" s="176" t="s">
        <v>196</v>
      </c>
      <c r="C22" s="177"/>
      <c r="D22" s="177"/>
      <c r="E22" s="178"/>
      <c r="F22" s="133">
        <f>'OSTALI RADOVI'!F16</f>
        <v>0</v>
      </c>
    </row>
    <row r="23" spans="1:6" ht="15">
      <c r="A23" s="132"/>
      <c r="B23" s="176" t="s">
        <v>195</v>
      </c>
      <c r="C23" s="177"/>
      <c r="D23" s="177"/>
      <c r="E23" s="178"/>
      <c r="F23" s="133">
        <f>1.25*F22</f>
        <v>0</v>
      </c>
    </row>
    <row r="24" spans="1:6" ht="15.75">
      <c r="A24" s="139"/>
      <c r="B24" s="183"/>
      <c r="C24" s="184"/>
      <c r="D24" s="184"/>
      <c r="E24" s="184"/>
      <c r="F24" s="185"/>
    </row>
    <row r="25" spans="1:6" ht="15.75">
      <c r="A25" s="130"/>
      <c r="B25" s="182" t="s">
        <v>101</v>
      </c>
      <c r="C25" s="182"/>
      <c r="D25" s="182"/>
      <c r="E25" s="182"/>
      <c r="F25" s="134">
        <f>SUM(F16,F22)</f>
        <v>0</v>
      </c>
    </row>
    <row r="26" spans="1:6" ht="15.75">
      <c r="A26" s="132"/>
      <c r="B26" s="182" t="s">
        <v>195</v>
      </c>
      <c r="C26" s="182"/>
      <c r="D26" s="182"/>
      <c r="E26" s="182"/>
      <c r="F26" s="134">
        <f>1.25*F25</f>
        <v>0</v>
      </c>
    </row>
    <row r="27" spans="1:6" ht="15.75">
      <c r="A27" s="22"/>
      <c r="B27" s="8"/>
      <c r="C27" s="8"/>
      <c r="D27" s="8"/>
      <c r="E27" s="24"/>
      <c r="F27" s="23"/>
    </row>
    <row r="28" spans="1:6" ht="15.75">
      <c r="A28" s="22"/>
      <c r="B28" s="8"/>
      <c r="C28" s="8"/>
      <c r="D28" s="8"/>
      <c r="E28" s="8"/>
      <c r="F28" s="23"/>
    </row>
    <row r="29" spans="1:6" ht="15.75">
      <c r="A29" s="8"/>
      <c r="B29" s="8"/>
      <c r="C29" s="8"/>
      <c r="D29" s="8"/>
      <c r="E29" s="24"/>
      <c r="F29" s="25"/>
    </row>
    <row r="30" spans="1:6" ht="15.75">
      <c r="A30" s="8"/>
      <c r="B30" s="8"/>
      <c r="C30" s="8"/>
      <c r="D30" s="8"/>
      <c r="E30" s="8"/>
      <c r="F30" s="23"/>
    </row>
    <row r="31" spans="1:6" ht="15.75">
      <c r="A31" s="8"/>
      <c r="B31" s="8"/>
      <c r="C31" s="9"/>
      <c r="D31" s="9"/>
      <c r="E31" s="9"/>
      <c r="F31" s="10"/>
    </row>
  </sheetData>
  <sheetProtection selectLockedCells="1" selectUnlockedCells="1"/>
  <mergeCells count="14">
    <mergeCell ref="B22:E22"/>
    <mergeCell ref="B23:E23"/>
    <mergeCell ref="B25:E25"/>
    <mergeCell ref="B26:E26"/>
    <mergeCell ref="B24:F24"/>
    <mergeCell ref="B3:F3"/>
    <mergeCell ref="B18:F18"/>
    <mergeCell ref="B19:F19"/>
    <mergeCell ref="B20:F20"/>
    <mergeCell ref="B21:F21"/>
    <mergeCell ref="B4:F4"/>
    <mergeCell ref="B15:F15"/>
    <mergeCell ref="B16:E16"/>
    <mergeCell ref="B17:E17"/>
  </mergeCells>
  <pageMargins left="1" right="1" top="1" bottom="1" header="0.5" footer="0.5"/>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3</vt:i4>
      </vt:variant>
    </vt:vector>
  </HeadingPairs>
  <TitlesOfParts>
    <vt:vector size="8" baseType="lpstr">
      <vt:lpstr>NASLOVNA_građ.</vt:lpstr>
      <vt:lpstr>Opći uvjeti</vt:lpstr>
      <vt:lpstr>GRAĐEVINSKI RADOVI</vt:lpstr>
      <vt:lpstr>OSTALI RADOVI</vt:lpstr>
      <vt:lpstr>Rekapitulacija_GRAĐ</vt:lpstr>
      <vt:lpstr>'GRAĐEVINSKI RADOVI'!Podrucje_ispisa</vt:lpstr>
      <vt:lpstr>NASLOVNA_građ.!Podrucje_ispisa</vt:lpstr>
      <vt:lpstr>Rekapitulacija_GRAĐ!Podrucje_ispisa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dc:creator>
  <cp:lastModifiedBy>Windows korisnik</cp:lastModifiedBy>
  <cp:lastPrinted>2023-06-19T07:31:59Z</cp:lastPrinted>
  <dcterms:created xsi:type="dcterms:W3CDTF">2020-03-20T13:02:52Z</dcterms:created>
  <dcterms:modified xsi:type="dcterms:W3CDTF">2023-06-20T08:40:17Z</dcterms:modified>
</cp:coreProperties>
</file>